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840" activeTab="0"/>
  </bookViews>
  <sheets>
    <sheet name="MODIF 2021" sheetId="1" r:id="rId1"/>
  </sheets>
  <definedNames>
    <definedName name="Excel_BuiltIn__FilterDatabase_2">"$#REF!.$A$2:$AMJ$2"</definedName>
    <definedName name="ModificacionsCredit">"$#REF!.$A$3:$K$149"</definedName>
  </definedNames>
  <calcPr fullCalcOnLoad="1"/>
</workbook>
</file>

<file path=xl/sharedStrings.xml><?xml version="1.0" encoding="utf-8"?>
<sst xmlns="http://schemas.openxmlformats.org/spreadsheetml/2006/main" count="326" uniqueCount="224">
  <si>
    <t>MODIFICACIONES DE CRÉDITO AJUNTAMENT DE CALVIÀ 2021</t>
  </si>
  <si>
    <t>TRANSFERENCIAS</t>
  </si>
  <si>
    <t>NUM</t>
  </si>
  <si>
    <t>FECHA</t>
  </si>
  <si>
    <t>TIPO</t>
  </si>
  <si>
    <t>AREA</t>
  </si>
  <si>
    <t>IMPORTE BAJA</t>
  </si>
  <si>
    <t>PARTIDA BAJA</t>
  </si>
  <si>
    <t>PARTIDA ALTA</t>
  </si>
  <si>
    <t>IMPORTE ALTA</t>
  </si>
  <si>
    <t>1-T</t>
  </si>
  <si>
    <t>INGRESO</t>
  </si>
  <si>
    <t>IFOC</t>
  </si>
  <si>
    <t>701 24111 1310000</t>
  </si>
  <si>
    <t>COMERCIO</t>
  </si>
  <si>
    <t>603 43100 4800001</t>
  </si>
  <si>
    <t>GASTO</t>
  </si>
  <si>
    <t>SECRETARIA</t>
  </si>
  <si>
    <t>502 92205 2260400</t>
  </si>
  <si>
    <t>502 92000 6260000</t>
  </si>
  <si>
    <t>502 92205 6250001</t>
  </si>
  <si>
    <t>HABITATGE</t>
  </si>
  <si>
    <t>105 15200 1200000</t>
  </si>
  <si>
    <t>105 15200 4800002</t>
  </si>
  <si>
    <t>TURISME</t>
  </si>
  <si>
    <t>002 43200 2260200</t>
  </si>
  <si>
    <t>002 43200 6290000</t>
  </si>
  <si>
    <t>2-T</t>
  </si>
  <si>
    <t>SERV.JURIDICOS</t>
  </si>
  <si>
    <t>502 92205 6250004</t>
  </si>
  <si>
    <t>502 92205 6260000</t>
  </si>
  <si>
    <t>ICE</t>
  </si>
  <si>
    <t>401 34000 6220004</t>
  </si>
  <si>
    <t>503 34200 6330000</t>
  </si>
  <si>
    <t>CULTURA</t>
  </si>
  <si>
    <t>101 33001 2270602</t>
  </si>
  <si>
    <t>101 33000 6220000</t>
  </si>
  <si>
    <t>603 43100 4800002</t>
  </si>
  <si>
    <t>RRHH</t>
  </si>
  <si>
    <t>501 91400 1200000</t>
  </si>
  <si>
    <t>501 91400 2279902</t>
  </si>
  <si>
    <t>401 34000 2279904</t>
  </si>
  <si>
    <t>401 34000 6250003</t>
  </si>
  <si>
    <t>401 34000 2279908</t>
  </si>
  <si>
    <t>PLENO 01/01/2021</t>
  </si>
  <si>
    <t>INFRAEST.</t>
  </si>
  <si>
    <t>503 17100 2270601</t>
  </si>
  <si>
    <t>503 45000 6100011</t>
  </si>
  <si>
    <t>503 45000 6100010</t>
  </si>
  <si>
    <t>503 45000 6100022</t>
  </si>
  <si>
    <t>503 45000 6100025</t>
  </si>
  <si>
    <t>13/21</t>
  </si>
  <si>
    <t>501 91400 1200300</t>
  </si>
  <si>
    <t>501 91400 2270600</t>
  </si>
  <si>
    <t>501 91400 1200400</t>
  </si>
  <si>
    <t>INCORPORACIONES</t>
  </si>
  <si>
    <t>PUBLIC</t>
  </si>
  <si>
    <t>CONCEPTO</t>
  </si>
  <si>
    <t>-</t>
  </si>
  <si>
    <t>INCORPORACIÓN REMANENTES FINANCIACIÓN AFECTADA</t>
  </si>
  <si>
    <t>105 15200 6100000</t>
  </si>
  <si>
    <t>302 93300 6000001</t>
  </si>
  <si>
    <t>503 45000 6100006</t>
  </si>
  <si>
    <t>203 45000 6100007</t>
  </si>
  <si>
    <t>503 45000 6100015</t>
  </si>
  <si>
    <t>503 45000 6100021</t>
  </si>
  <si>
    <t>503 93300 6100025</t>
  </si>
  <si>
    <t>503 93300 6100021</t>
  </si>
  <si>
    <t>BOIB Nº 49</t>
  </si>
  <si>
    <t>CTO.EXTRAORDINARIO AJYUDAS SECTOR ECONOMICO COVID 19</t>
  </si>
  <si>
    <t>BOIB Nº 61</t>
  </si>
  <si>
    <t>CTO.EXTRAORDINARIO PRÉSTAMO</t>
  </si>
  <si>
    <t>105 15200 6820277</t>
  </si>
  <si>
    <t>503 45000 6100028</t>
  </si>
  <si>
    <t>ACREEDORES CON OPERACIONES PENDIENTES APLICAR A PRESUPUESTO- CTA 413</t>
  </si>
  <si>
    <t>204 97000 4610001</t>
  </si>
  <si>
    <t>204 93200 4100002</t>
  </si>
  <si>
    <t>301 33400 2260904</t>
  </si>
  <si>
    <t>301 92400 2269902</t>
  </si>
  <si>
    <t>302 45100 2120000</t>
  </si>
  <si>
    <t>302 17300 2140000</t>
  </si>
  <si>
    <t>401 34000 2270100</t>
  </si>
  <si>
    <t>501 92204 2270600</t>
  </si>
  <si>
    <t>502 92205 2260401</t>
  </si>
  <si>
    <t>503 44000 2140000</t>
  </si>
  <si>
    <t>503 45003 2140000</t>
  </si>
  <si>
    <t>604 93100 2269900</t>
  </si>
  <si>
    <t>BOIB Nº84</t>
  </si>
  <si>
    <t>INCORPORACIÓN REMANENTES-SUPLEMENTO CRÉDITO</t>
  </si>
  <si>
    <t>003 45005 4320001</t>
  </si>
  <si>
    <t>105 15200 4800005</t>
  </si>
  <si>
    <t>107 13200 2210400</t>
  </si>
  <si>
    <t>202 92201 6260000</t>
  </si>
  <si>
    <t>202 92201 6260002</t>
  </si>
  <si>
    <t>202 92201 2270603</t>
  </si>
  <si>
    <t>301 92400 2260602</t>
  </si>
  <si>
    <t>503 44000 4790001</t>
  </si>
  <si>
    <t>503 13300 6310000</t>
  </si>
  <si>
    <t>503 45000 6100030</t>
  </si>
  <si>
    <t>605 33600 6250000</t>
  </si>
  <si>
    <t xml:space="preserve">INCORPORACIÓN REMANENTES-CTO EXTRAORDINARIO </t>
  </si>
  <si>
    <t>003 45005 2279901</t>
  </si>
  <si>
    <t>105 15200 2020000</t>
  </si>
  <si>
    <t>106 92207 6290001</t>
  </si>
  <si>
    <t>503 45300 6320001</t>
  </si>
  <si>
    <t>503 44000 6310000</t>
  </si>
  <si>
    <t>503 44000 2100000</t>
  </si>
  <si>
    <t>503 44000 2100001</t>
  </si>
  <si>
    <t>503 44000 6310001</t>
  </si>
  <si>
    <t>503 44000 6310002</t>
  </si>
  <si>
    <t>503 44000 6310003</t>
  </si>
  <si>
    <t>14/21</t>
  </si>
  <si>
    <t>15/21</t>
  </si>
  <si>
    <t>16/21</t>
  </si>
  <si>
    <t>17/21</t>
  </si>
  <si>
    <t>18/21</t>
  </si>
  <si>
    <t>19/21</t>
  </si>
  <si>
    <t>20/21</t>
  </si>
  <si>
    <t>21/21</t>
  </si>
  <si>
    <t>22/21</t>
  </si>
  <si>
    <t>23/21</t>
  </si>
  <si>
    <t>24/21</t>
  </si>
  <si>
    <t>SERV.ECONOMICOS</t>
  </si>
  <si>
    <t>204 93000 2270600</t>
  </si>
  <si>
    <t>204 93000 6410000</t>
  </si>
  <si>
    <t>002 43200 2260201</t>
  </si>
  <si>
    <t>002 43200 6230000</t>
  </si>
  <si>
    <t>INFRAESTRUCTURES</t>
  </si>
  <si>
    <t>503 45000 6100032</t>
  </si>
  <si>
    <t>302 45100 6090000</t>
  </si>
  <si>
    <t>501 91400 1510000</t>
  </si>
  <si>
    <t>501 92204 2260400</t>
  </si>
  <si>
    <t>501 91400 1510001</t>
  </si>
  <si>
    <t>001 92500 2120000</t>
  </si>
  <si>
    <t>502 92205 2220100</t>
  </si>
  <si>
    <t>203 92200 2200000</t>
  </si>
  <si>
    <t>604 93100 2220100</t>
  </si>
  <si>
    <t>JOVENTUT</t>
  </si>
  <si>
    <t>301 33400 2260903</t>
  </si>
  <si>
    <t>701 24400 2270600</t>
  </si>
  <si>
    <t>701 24400 1310000</t>
  </si>
  <si>
    <t>701 24104 2270600</t>
  </si>
  <si>
    <t>701 24104 1310000</t>
  </si>
  <si>
    <t>701 24106 2270601</t>
  </si>
  <si>
    <t>701 24106 1310000</t>
  </si>
  <si>
    <t>701 24203 2270600</t>
  </si>
  <si>
    <t>701 24203 1310000</t>
  </si>
  <si>
    <t>701 24202 2270600</t>
  </si>
  <si>
    <t>701 24202 1310000</t>
  </si>
  <si>
    <t>701 24205 2270600</t>
  </si>
  <si>
    <t xml:space="preserve"> 701 24205 1310000</t>
  </si>
  <si>
    <t>701 24103 2270600</t>
  </si>
  <si>
    <t>701 24103 1310000</t>
  </si>
  <si>
    <t>701 24207 2270600</t>
  </si>
  <si>
    <t>701 24207 1310000</t>
  </si>
  <si>
    <t>701 24207 2200100</t>
  </si>
  <si>
    <t>701 24207 2270601</t>
  </si>
  <si>
    <t>701 24000 6220000</t>
  </si>
  <si>
    <t>701 24000 6230000</t>
  </si>
  <si>
    <t>701 24000 6250004</t>
  </si>
  <si>
    <t>701 24000 6260000</t>
  </si>
  <si>
    <t>MEDI NATURAL</t>
  </si>
  <si>
    <t>302 45100 2100000</t>
  </si>
  <si>
    <t>302 41400 4800000</t>
  </si>
  <si>
    <t>302 41400 2260900</t>
  </si>
  <si>
    <t>101 33000 2200000</t>
  </si>
  <si>
    <t>503 16400 2210600</t>
  </si>
  <si>
    <t>503 16400 6250004</t>
  </si>
  <si>
    <t>3-T</t>
  </si>
  <si>
    <t>25/21</t>
  </si>
  <si>
    <t>26/21</t>
  </si>
  <si>
    <t>27/21</t>
  </si>
  <si>
    <t>28/21</t>
  </si>
  <si>
    <t>29/21</t>
  </si>
  <si>
    <t>30/21</t>
  </si>
  <si>
    <t>31/21</t>
  </si>
  <si>
    <t>32/21</t>
  </si>
  <si>
    <t>33/21</t>
  </si>
  <si>
    <t>34/21</t>
  </si>
  <si>
    <t>35/21</t>
  </si>
  <si>
    <t>36/21</t>
  </si>
  <si>
    <t>37/21</t>
  </si>
  <si>
    <t>SERVEIS SOCIALS</t>
  </si>
  <si>
    <t>IGUALTAT</t>
  </si>
  <si>
    <t>SERVICIOS ECONOMICOS</t>
  </si>
  <si>
    <t>MANTENIMENT</t>
  </si>
  <si>
    <t>TRANSPARÈNCIA</t>
  </si>
  <si>
    <t>002 43200 4800001</t>
  </si>
  <si>
    <t>503 17100 2270000</t>
  </si>
  <si>
    <t>102 23100 2270600</t>
  </si>
  <si>
    <t>104 23303 2270000</t>
  </si>
  <si>
    <t>101 33001 2260907</t>
  </si>
  <si>
    <t>101 33001 2260901</t>
  </si>
  <si>
    <t>101 33001 2260903</t>
  </si>
  <si>
    <t>401 34000 227908</t>
  </si>
  <si>
    <t>201 92202 2270603</t>
  </si>
  <si>
    <t>501 91400 2130000</t>
  </si>
  <si>
    <t>104 23303 2270601</t>
  </si>
  <si>
    <t>PARTIDAS CAP II</t>
  </si>
  <si>
    <t>501 91400 2302000</t>
  </si>
  <si>
    <t>501 92204 2200200</t>
  </si>
  <si>
    <t>501 92204 2210600</t>
  </si>
  <si>
    <t>503 17100 6110003</t>
  </si>
  <si>
    <t>102 23100 6250000</t>
  </si>
  <si>
    <t>102 23100 6260000</t>
  </si>
  <si>
    <t>104 23303 6250000</t>
  </si>
  <si>
    <t>204 32000 2279900</t>
  </si>
  <si>
    <t>101 33001 4800003</t>
  </si>
  <si>
    <t>503 34200 2120000</t>
  </si>
  <si>
    <t>204 93000 6250004</t>
  </si>
  <si>
    <t>501 91400 6250000</t>
  </si>
  <si>
    <t>PARTIDAS CAP I</t>
  </si>
  <si>
    <t>503 45000 2210000</t>
  </si>
  <si>
    <t>503 45000 6100007</t>
  </si>
  <si>
    <t>4-T</t>
  </si>
  <si>
    <t>38/21</t>
  </si>
  <si>
    <t>SSEE</t>
  </si>
  <si>
    <t>204 93000 1200000</t>
  </si>
  <si>
    <t>204 94000 4610001</t>
  </si>
  <si>
    <t>39/21</t>
  </si>
  <si>
    <t>CAPITOL 1</t>
  </si>
  <si>
    <t>503 13300 1200400</t>
  </si>
  <si>
    <t>503 44000 1200100</t>
  </si>
  <si>
    <t>40/21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</si>
</sst>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mm/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dd/mm/yy"/>
    <numFmt numFmtId="170" formatCode="d&quot; de &quot;mmm&quot; de &quot;yy"/>
    <numFmt numFmtId="171" formatCode="d\-m"/>
    <numFmt numFmtId="172" formatCode="mmm\-yyyy"/>
    <numFmt numFmtId="173" formatCode="#,##0.00\ [$€-C0A];[Red]\-#,##0.00\ [$€-C0A]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55" applyFont="1" applyAlignment="1">
      <alignment horizontal="center" vertic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/>
      <protection/>
    </xf>
    <xf numFmtId="4" fontId="6" fillId="0" borderId="0" xfId="55" applyNumberFormat="1" applyFont="1" applyBorder="1" applyAlignment="1">
      <alignment horizontal="center"/>
      <protection/>
    </xf>
    <xf numFmtId="4" fontId="6" fillId="0" borderId="0" xfId="55" applyNumberFormat="1" applyFont="1" applyBorder="1" applyAlignment="1">
      <alignment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Alignment="1">
      <alignment/>
      <protection/>
    </xf>
    <xf numFmtId="4" fontId="5" fillId="0" borderId="0" xfId="56" applyNumberFormat="1" applyFont="1" applyAlignment="1">
      <alignment horizontal="right"/>
      <protection/>
    </xf>
    <xf numFmtId="0" fontId="5" fillId="0" borderId="0" xfId="56" applyFont="1" applyAlignment="1">
      <alignment horizontal="center"/>
      <protection/>
    </xf>
    <xf numFmtId="4" fontId="5" fillId="0" borderId="0" xfId="56" applyNumberFormat="1" applyFont="1" applyAlignment="1">
      <alignment/>
      <protection/>
    </xf>
    <xf numFmtId="165" fontId="5" fillId="0" borderId="10" xfId="55" applyNumberFormat="1" applyFont="1" applyFill="1" applyBorder="1" applyAlignment="1">
      <alignment horizontal="center" vertical="center"/>
      <protection/>
    </xf>
    <xf numFmtId="14" fontId="5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4" fontId="5" fillId="0" borderId="11" xfId="55" applyNumberFormat="1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4" fontId="5" fillId="0" borderId="11" xfId="55" applyNumberFormat="1" applyFont="1" applyFill="1" applyBorder="1" applyAlignment="1">
      <alignment vertical="center"/>
      <protection/>
    </xf>
    <xf numFmtId="0" fontId="5" fillId="0" borderId="0" xfId="55" applyFont="1" applyAlignment="1">
      <alignment/>
      <protection/>
    </xf>
    <xf numFmtId="0" fontId="5" fillId="0" borderId="11" xfId="55" applyFont="1" applyFill="1" applyBorder="1" applyAlignment="1">
      <alignment horizontal="right"/>
      <protection/>
    </xf>
    <xf numFmtId="4" fontId="5" fillId="0" borderId="12" xfId="54" applyNumberFormat="1" applyFont="1" applyFill="1" applyBorder="1" applyAlignment="1">
      <alignment horizontal="right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right"/>
      <protection/>
    </xf>
    <xf numFmtId="4" fontId="5" fillId="0" borderId="11" xfId="54" applyNumberFormat="1" applyFont="1" applyFill="1" applyBorder="1" applyAlignment="1">
      <alignment vertical="center"/>
      <protection/>
    </xf>
    <xf numFmtId="0" fontId="5" fillId="0" borderId="0" xfId="54" applyFont="1" applyAlignment="1">
      <alignment/>
      <protection/>
    </xf>
    <xf numFmtId="0" fontId="5" fillId="0" borderId="13" xfId="54" applyFont="1" applyFill="1" applyBorder="1" applyAlignment="1">
      <alignment horizontal="center" vertical="center"/>
      <protection/>
    </xf>
    <xf numFmtId="165" fontId="5" fillId="0" borderId="14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4" fontId="5" fillId="0" borderId="16" xfId="54" applyNumberFormat="1" applyFont="1" applyFill="1" applyBorder="1" applyAlignment="1">
      <alignment horizontal="right" vertical="center"/>
      <protection/>
    </xf>
    <xf numFmtId="0" fontId="5" fillId="0" borderId="16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4" fontId="5" fillId="0" borderId="11" xfId="54" applyNumberFormat="1" applyFont="1" applyFill="1" applyBorder="1" applyAlignment="1">
      <alignment horizontal="right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53" applyFont="1" applyFill="1" applyBorder="1" applyAlignment="1">
      <alignment horizontal="left"/>
      <protection/>
    </xf>
    <xf numFmtId="4" fontId="5" fillId="0" borderId="0" xfId="53" applyNumberFormat="1" applyFont="1" applyFill="1" applyBorder="1">
      <alignment/>
      <protection/>
    </xf>
    <xf numFmtId="4" fontId="5" fillId="0" borderId="0" xfId="53" applyNumberFormat="1" applyFont="1" applyFill="1" applyBorder="1" applyAlignment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4" fontId="4" fillId="0" borderId="0" xfId="53" applyNumberFormat="1" applyFont="1" applyFill="1" applyBorder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4" fontId="7" fillId="0" borderId="11" xfId="57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/>
    </xf>
    <xf numFmtId="165" fontId="5" fillId="0" borderId="18" xfId="55" applyNumberFormat="1" applyFont="1" applyFill="1" applyBorder="1" applyAlignment="1">
      <alignment horizontal="center" vertical="center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2" xfId="57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5" fillId="0" borderId="19" xfId="54" applyNumberFormat="1" applyFont="1" applyFill="1" applyBorder="1" applyAlignment="1">
      <alignment horizontal="center" vertical="center"/>
      <protection/>
    </xf>
    <xf numFmtId="14" fontId="5" fillId="0" borderId="13" xfId="54" applyNumberFormat="1" applyFont="1" applyFill="1" applyBorder="1" applyAlignment="1">
      <alignment horizontal="center" vertical="center"/>
      <protection/>
    </xf>
    <xf numFmtId="14" fontId="5" fillId="0" borderId="20" xfId="54" applyNumberFormat="1" applyFont="1" applyFill="1" applyBorder="1" applyAlignment="1">
      <alignment horizontal="center" vertical="center"/>
      <protection/>
    </xf>
    <xf numFmtId="0" fontId="5" fillId="0" borderId="20" xfId="54" applyFont="1" applyFill="1" applyBorder="1" applyAlignment="1">
      <alignment horizontal="center" vertical="center"/>
      <protection/>
    </xf>
    <xf numFmtId="4" fontId="5" fillId="0" borderId="21" xfId="54" applyNumberFormat="1" applyFont="1" applyFill="1" applyBorder="1" applyAlignment="1">
      <alignment vertical="center"/>
      <protection/>
    </xf>
    <xf numFmtId="4" fontId="5" fillId="0" borderId="15" xfId="54" applyNumberFormat="1" applyFont="1" applyFill="1" applyBorder="1" applyAlignment="1">
      <alignment horizontal="right" vertical="center"/>
      <protection/>
    </xf>
    <xf numFmtId="4" fontId="5" fillId="0" borderId="20" xfId="54" applyNumberFormat="1" applyFont="1" applyFill="1" applyBorder="1" applyAlignment="1">
      <alignment vertical="center"/>
      <protection/>
    </xf>
    <xf numFmtId="4" fontId="5" fillId="0" borderId="22" xfId="54" applyNumberFormat="1" applyFont="1" applyFill="1" applyBorder="1" applyAlignment="1">
      <alignment horizontal="right" vertical="center"/>
      <protection/>
    </xf>
    <xf numFmtId="4" fontId="5" fillId="0" borderId="23" xfId="54" applyNumberFormat="1" applyFont="1" applyFill="1" applyBorder="1" applyAlignment="1">
      <alignment horizontal="right" vertical="center"/>
      <protection/>
    </xf>
    <xf numFmtId="4" fontId="5" fillId="0" borderId="24" xfId="54" applyNumberFormat="1" applyFont="1" applyFill="1" applyBorder="1" applyAlignment="1">
      <alignment vertical="center"/>
      <protection/>
    </xf>
    <xf numFmtId="4" fontId="5" fillId="0" borderId="25" xfId="54" applyNumberFormat="1" applyFont="1" applyFill="1" applyBorder="1" applyAlignment="1">
      <alignment vertical="center"/>
      <protection/>
    </xf>
    <xf numFmtId="4" fontId="5" fillId="0" borderId="13" xfId="54" applyNumberFormat="1" applyFont="1" applyFill="1" applyBorder="1" applyAlignment="1">
      <alignment horizontal="right" vertical="center"/>
      <protection/>
    </xf>
    <xf numFmtId="165" fontId="5" fillId="0" borderId="26" xfId="54" applyNumberFormat="1" applyFont="1" applyFill="1" applyBorder="1" applyAlignment="1">
      <alignment horizontal="center" vertical="center"/>
      <protection/>
    </xf>
    <xf numFmtId="165" fontId="5" fillId="0" borderId="0" xfId="54" applyNumberFormat="1" applyFont="1" applyFill="1" applyBorder="1" applyAlignment="1">
      <alignment horizontal="center" vertical="center"/>
      <protection/>
    </xf>
    <xf numFmtId="14" fontId="5" fillId="0" borderId="11" xfId="54" applyNumberFormat="1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4" fontId="5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" fontId="5" fillId="0" borderId="0" xfId="54" applyNumberFormat="1" applyFont="1" applyFill="1" applyBorder="1" applyAlignment="1">
      <alignment vertical="center"/>
      <protection/>
    </xf>
    <xf numFmtId="4" fontId="5" fillId="0" borderId="0" xfId="54" applyNumberFormat="1" applyFont="1" applyFill="1" applyBorder="1" applyAlignment="1">
      <alignment horizontal="right" vertical="center"/>
      <protection/>
    </xf>
    <xf numFmtId="165" fontId="5" fillId="0" borderId="10" xfId="54" applyNumberFormat="1" applyFont="1" applyFill="1" applyBorder="1" applyAlignment="1">
      <alignment horizontal="center" vertical="center"/>
      <protection/>
    </xf>
    <xf numFmtId="4" fontId="5" fillId="0" borderId="21" xfId="54" applyNumberFormat="1" applyFont="1" applyFill="1" applyBorder="1" applyAlignment="1">
      <alignment horizontal="right" vertical="center"/>
      <protection/>
    </xf>
    <xf numFmtId="4" fontId="5" fillId="0" borderId="15" xfId="54" applyNumberFormat="1" applyFont="1" applyFill="1" applyBorder="1" applyAlignment="1">
      <alignment horizontal="right" vertical="center"/>
      <protection/>
    </xf>
    <xf numFmtId="4" fontId="5" fillId="0" borderId="13" xfId="54" applyNumberFormat="1" applyFont="1" applyFill="1" applyBorder="1" applyAlignment="1">
      <alignment horizontal="right" vertical="center"/>
      <protection/>
    </xf>
    <xf numFmtId="4" fontId="5" fillId="0" borderId="21" xfId="54" applyNumberFormat="1" applyFont="1" applyFill="1" applyBorder="1" applyAlignment="1">
      <alignment vertical="center"/>
      <protection/>
    </xf>
    <xf numFmtId="4" fontId="5" fillId="0" borderId="15" xfId="54" applyNumberFormat="1" applyFont="1" applyFill="1" applyBorder="1" applyAlignment="1">
      <alignment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27" xfId="54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horizontal="center" vertical="center"/>
      <protection/>
    </xf>
    <xf numFmtId="0" fontId="5" fillId="0" borderId="28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29" xfId="54" applyFont="1" applyFill="1" applyBorder="1" applyAlignment="1">
      <alignment horizontal="center" vertical="center"/>
      <protection/>
    </xf>
    <xf numFmtId="0" fontId="5" fillId="0" borderId="30" xfId="54" applyFont="1" applyFill="1" applyBorder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65" fontId="5" fillId="0" borderId="10" xfId="54" applyNumberFormat="1" applyFont="1" applyFill="1" applyBorder="1" applyAlignment="1">
      <alignment horizontal="center" vertical="center"/>
      <protection/>
    </xf>
    <xf numFmtId="165" fontId="5" fillId="0" borderId="18" xfId="54" applyNumberFormat="1" applyFont="1" applyFill="1" applyBorder="1" applyAlignment="1">
      <alignment horizontal="center" vertical="center"/>
      <protection/>
    </xf>
    <xf numFmtId="165" fontId="5" fillId="0" borderId="32" xfId="54" applyNumberFormat="1" applyFont="1" applyFill="1" applyBorder="1" applyAlignment="1">
      <alignment horizontal="center" vertical="center"/>
      <protection/>
    </xf>
    <xf numFmtId="165" fontId="5" fillId="0" borderId="33" xfId="54" applyNumberFormat="1" applyFont="1" applyFill="1" applyBorder="1" applyAlignment="1">
      <alignment horizontal="center" vertical="center"/>
      <protection/>
    </xf>
    <xf numFmtId="14" fontId="5" fillId="0" borderId="11" xfId="54" applyNumberFormat="1" applyFont="1" applyFill="1" applyBorder="1" applyAlignment="1">
      <alignment horizontal="center" vertical="center"/>
      <protection/>
    </xf>
    <xf numFmtId="14" fontId="5" fillId="0" borderId="12" xfId="54" applyNumberFormat="1" applyFont="1" applyFill="1" applyBorder="1" applyAlignment="1">
      <alignment horizontal="center" vertical="center"/>
      <protection/>
    </xf>
    <xf numFmtId="14" fontId="5" fillId="0" borderId="27" xfId="54" applyNumberFormat="1" applyFont="1" applyFill="1" applyBorder="1" applyAlignment="1">
      <alignment horizontal="center" vertical="center"/>
      <protection/>
    </xf>
    <xf numFmtId="14" fontId="5" fillId="0" borderId="16" xfId="54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65" fontId="5" fillId="0" borderId="10" xfId="55" applyNumberFormat="1" applyFont="1" applyFill="1" applyBorder="1" applyAlignment="1">
      <alignment horizontal="center" vertical="center"/>
      <protection/>
    </xf>
    <xf numFmtId="165" fontId="5" fillId="0" borderId="28" xfId="54" applyNumberFormat="1" applyFont="1" applyFill="1" applyBorder="1" applyAlignment="1">
      <alignment horizontal="center" vertical="center"/>
      <protection/>
    </xf>
    <xf numFmtId="165" fontId="5" fillId="0" borderId="19" xfId="54" applyNumberFormat="1" applyFont="1" applyFill="1" applyBorder="1" applyAlignment="1">
      <alignment horizontal="center" vertical="center"/>
      <protection/>
    </xf>
    <xf numFmtId="165" fontId="5" fillId="0" borderId="34" xfId="0" applyNumberFormat="1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4" fontId="5" fillId="0" borderId="12" xfId="54" applyNumberFormat="1" applyFont="1" applyFill="1" applyBorder="1" applyAlignment="1">
      <alignment vertical="center"/>
      <protection/>
    </xf>
    <xf numFmtId="4" fontId="5" fillId="0" borderId="16" xfId="54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35" xfId="54" applyFont="1" applyFill="1" applyBorder="1" applyAlignment="1">
      <alignment horizontal="center" vertical="center"/>
      <protection/>
    </xf>
    <xf numFmtId="0" fontId="5" fillId="0" borderId="36" xfId="54" applyFont="1" applyFill="1" applyBorder="1" applyAlignment="1">
      <alignment horizontal="center" vertical="center"/>
      <protection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165" fontId="5" fillId="0" borderId="14" xfId="54" applyNumberFormat="1" applyFont="1" applyFill="1" applyBorder="1" applyAlignment="1">
      <alignment horizontal="center" vertical="center"/>
      <protection/>
    </xf>
    <xf numFmtId="14" fontId="5" fillId="0" borderId="21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0" fontId="5" fillId="0" borderId="37" xfId="54" applyFont="1" applyFill="1" applyBorder="1" applyAlignment="1">
      <alignment horizontal="center" vertical="center"/>
      <protection/>
    </xf>
    <xf numFmtId="165" fontId="5" fillId="0" borderId="10" xfId="0" applyNumberFormat="1" applyFont="1" applyBorder="1" applyAlignment="1">
      <alignment horizontal="center" vertical="center"/>
    </xf>
    <xf numFmtId="4" fontId="5" fillId="0" borderId="12" xfId="53" applyNumberFormat="1" applyFont="1" applyFill="1" applyBorder="1" applyAlignment="1">
      <alignment horizontal="right" vertical="center" wrapText="1"/>
      <protection/>
    </xf>
    <xf numFmtId="4" fontId="5" fillId="0" borderId="27" xfId="53" applyNumberFormat="1" applyFont="1" applyFill="1" applyBorder="1" applyAlignment="1">
      <alignment horizontal="right" vertical="center" wrapText="1"/>
      <protection/>
    </xf>
    <xf numFmtId="4" fontId="5" fillId="0" borderId="16" xfId="53" applyNumberFormat="1" applyFont="1" applyFill="1" applyBorder="1" applyAlignment="1">
      <alignment horizontal="right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left" vertical="center" wrapText="1"/>
      <protection/>
    </xf>
    <xf numFmtId="4" fontId="5" fillId="0" borderId="27" xfId="53" applyNumberFormat="1" applyFont="1" applyFill="1" applyBorder="1" applyAlignment="1">
      <alignment horizontal="left" vertical="center" wrapText="1"/>
      <protection/>
    </xf>
    <xf numFmtId="4" fontId="5" fillId="0" borderId="16" xfId="53" applyNumberFormat="1" applyFont="1" applyFill="1" applyBorder="1" applyAlignment="1">
      <alignment horizontal="left" vertical="center" wrapText="1"/>
      <protection/>
    </xf>
    <xf numFmtId="14" fontId="5" fillId="0" borderId="13" xfId="54" applyNumberFormat="1" applyFont="1" applyFill="1" applyBorder="1" applyAlignment="1">
      <alignment horizontal="center" vertical="center"/>
      <protection/>
    </xf>
    <xf numFmtId="4" fontId="5" fillId="0" borderId="12" xfId="54" applyNumberFormat="1" applyFont="1" applyFill="1" applyBorder="1" applyAlignment="1">
      <alignment horizontal="right" vertical="center"/>
      <protection/>
    </xf>
    <xf numFmtId="4" fontId="5" fillId="0" borderId="27" xfId="54" applyNumberFormat="1" applyFont="1" applyFill="1" applyBorder="1" applyAlignment="1">
      <alignment horizontal="right" vertical="center"/>
      <protection/>
    </xf>
    <xf numFmtId="4" fontId="5" fillId="0" borderId="16" xfId="54" applyNumberFormat="1" applyFont="1" applyFill="1" applyBorder="1" applyAlignment="1">
      <alignment horizontal="right" vertical="center"/>
      <protection/>
    </xf>
    <xf numFmtId="0" fontId="5" fillId="0" borderId="38" xfId="54" applyFont="1" applyFill="1" applyBorder="1" applyAlignment="1">
      <alignment horizontal="center" vertical="center"/>
      <protection/>
    </xf>
    <xf numFmtId="0" fontId="5" fillId="0" borderId="20" xfId="54" applyFont="1" applyFill="1" applyBorder="1" applyAlignment="1">
      <alignment horizontal="center" vertical="center"/>
      <protection/>
    </xf>
    <xf numFmtId="165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39" xfId="55" applyFont="1" applyBorder="1" applyAlignment="1">
      <alignment horizontal="center"/>
      <protection/>
    </xf>
    <xf numFmtId="0" fontId="6" fillId="0" borderId="40" xfId="55" applyFont="1" applyBorder="1" applyAlignment="1">
      <alignment horizontal="center"/>
      <protection/>
    </xf>
    <xf numFmtId="0" fontId="6" fillId="0" borderId="41" xfId="55" applyFont="1" applyBorder="1" applyAlignment="1">
      <alignment horizontal="center"/>
      <protection/>
    </xf>
    <xf numFmtId="0" fontId="5" fillId="0" borderId="12" xfId="54" applyFont="1" applyFill="1" applyBorder="1" applyAlignment="1">
      <alignment horizontal="right" vertical="center"/>
      <protection/>
    </xf>
    <xf numFmtId="0" fontId="5" fillId="0" borderId="16" xfId="54" applyFont="1" applyFill="1" applyBorder="1" applyAlignment="1">
      <alignment horizontal="right" vertical="center"/>
      <protection/>
    </xf>
    <xf numFmtId="4" fontId="5" fillId="0" borderId="11" xfId="54" applyNumberFormat="1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4" fontId="5" fillId="0" borderId="11" xfId="55" applyNumberFormat="1" applyFont="1" applyFill="1" applyBorder="1" applyAlignment="1">
      <alignment horizontal="right" vertical="center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14" fontId="5" fillId="0" borderId="11" xfId="53" applyNumberFormat="1" applyFont="1" applyFill="1" applyBorder="1" applyAlignment="1">
      <alignment horizontal="center" vertical="center" wrapText="1"/>
      <protection/>
    </xf>
    <xf numFmtId="165" fontId="5" fillId="0" borderId="26" xfId="54" applyNumberFormat="1" applyFont="1" applyFill="1" applyBorder="1" applyAlignment="1">
      <alignment horizontal="center" vertical="center"/>
      <protection/>
    </xf>
    <xf numFmtId="14" fontId="5" fillId="0" borderId="11" xfId="55" applyNumberFormat="1" applyFont="1" applyFill="1" applyBorder="1" applyAlignment="1">
      <alignment horizontal="center" vertical="center"/>
      <protection/>
    </xf>
    <xf numFmtId="14" fontId="5" fillId="0" borderId="20" xfId="54" applyNumberFormat="1" applyFont="1" applyFill="1" applyBorder="1" applyAlignment="1">
      <alignment horizontal="center" vertical="center"/>
      <protection/>
    </xf>
    <xf numFmtId="4" fontId="5" fillId="0" borderId="20" xfId="54" applyNumberFormat="1" applyFont="1" applyFill="1" applyBorder="1" applyAlignment="1">
      <alignment horizontal="right" vertical="center"/>
      <protection/>
    </xf>
    <xf numFmtId="4" fontId="5" fillId="0" borderId="20" xfId="54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21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4" fontId="5" fillId="0" borderId="42" xfId="54" applyNumberFormat="1" applyFont="1" applyFill="1" applyBorder="1" applyAlignment="1">
      <alignment horizontal="right" vertical="center"/>
      <protection/>
    </xf>
    <xf numFmtId="4" fontId="5" fillId="0" borderId="38" xfId="54" applyNumberFormat="1" applyFont="1" applyFill="1" applyBorder="1" applyAlignment="1">
      <alignment vertical="center"/>
      <protection/>
    </xf>
    <xf numFmtId="4" fontId="5" fillId="0" borderId="35" xfId="54" applyNumberFormat="1" applyFont="1" applyFill="1" applyBorder="1" applyAlignment="1">
      <alignment vertical="center"/>
      <protection/>
    </xf>
    <xf numFmtId="4" fontId="5" fillId="0" borderId="36" xfId="54" applyNumberFormat="1" applyFont="1" applyFill="1" applyBorder="1" applyAlignment="1">
      <alignment vertical="center"/>
      <protection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65" fontId="4" fillId="0" borderId="0" xfId="54" applyNumberFormat="1" applyFont="1" applyFill="1" applyBorder="1" applyAlignment="1">
      <alignment horizontal="center" vertical="center"/>
      <protection/>
    </xf>
    <xf numFmtId="14" fontId="4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/>
    </xf>
    <xf numFmtId="4" fontId="4" fillId="0" borderId="11" xfId="54" applyNumberFormat="1" applyFont="1" applyFill="1" applyBorder="1" applyAlignment="1">
      <alignment vertical="center"/>
      <protection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4" borderId="12" xfId="56" applyFont="1" applyFill="1" applyBorder="1" applyAlignment="1">
      <alignment horizontal="center"/>
      <protection/>
    </xf>
    <xf numFmtId="164" fontId="4" fillId="34" borderId="12" xfId="56" applyNumberFormat="1" applyFont="1" applyFill="1" applyBorder="1" applyAlignment="1">
      <alignment horizontal="center"/>
      <protection/>
    </xf>
    <xf numFmtId="0" fontId="4" fillId="34" borderId="12" xfId="56" applyFont="1" applyFill="1" applyBorder="1" applyAlignment="1">
      <alignment horizontal="center" wrapText="1"/>
      <protection/>
    </xf>
    <xf numFmtId="0" fontId="4" fillId="34" borderId="12" xfId="56" applyFont="1" applyFill="1" applyBorder="1" applyAlignment="1">
      <alignment/>
      <protection/>
    </xf>
    <xf numFmtId="4" fontId="4" fillId="34" borderId="12" xfId="56" applyNumberFormat="1" applyFont="1" applyFill="1" applyBorder="1" applyAlignment="1">
      <alignment horizontal="center"/>
      <protection/>
    </xf>
    <xf numFmtId="0" fontId="4" fillId="34" borderId="11" xfId="56" applyFont="1" applyFill="1" applyBorder="1" applyAlignment="1">
      <alignment horizontal="center"/>
      <protection/>
    </xf>
    <xf numFmtId="164" fontId="4" fillId="34" borderId="11" xfId="56" applyNumberFormat="1" applyFont="1" applyFill="1" applyBorder="1" applyAlignment="1">
      <alignment horizontal="center"/>
      <protection/>
    </xf>
    <xf numFmtId="0" fontId="4" fillId="34" borderId="11" xfId="56" applyFont="1" applyFill="1" applyBorder="1" applyAlignment="1">
      <alignment horizontal="center" wrapText="1"/>
      <protection/>
    </xf>
    <xf numFmtId="0" fontId="4" fillId="34" borderId="11" xfId="56" applyFont="1" applyFill="1" applyBorder="1" applyAlignment="1">
      <alignment/>
      <protection/>
    </xf>
    <xf numFmtId="4" fontId="4" fillId="34" borderId="11" xfId="56" applyNumberFormat="1" applyFont="1" applyFill="1" applyBorder="1" applyAlignment="1">
      <alignment horizontal="center"/>
      <protection/>
    </xf>
    <xf numFmtId="0" fontId="4" fillId="33" borderId="43" xfId="55" applyFont="1" applyFill="1" applyBorder="1" applyAlignment="1">
      <alignment horizontal="center" vertical="center"/>
      <protection/>
    </xf>
    <xf numFmtId="0" fontId="4" fillId="33" borderId="44" xfId="55" applyFont="1" applyFill="1" applyBorder="1" applyAlignment="1">
      <alignment horizontal="center" vertical="center"/>
      <protection/>
    </xf>
    <xf numFmtId="0" fontId="4" fillId="33" borderId="45" xfId="55" applyFont="1" applyFill="1" applyBorder="1" applyAlignment="1">
      <alignment horizontal="center" vertical="center"/>
      <protection/>
    </xf>
    <xf numFmtId="0" fontId="4" fillId="33" borderId="43" xfId="54" applyFont="1" applyFill="1" applyBorder="1" applyAlignment="1">
      <alignment horizontal="center" vertical="center"/>
      <protection/>
    </xf>
    <xf numFmtId="0" fontId="4" fillId="33" borderId="44" xfId="54" applyFont="1" applyFill="1" applyBorder="1" applyAlignment="1">
      <alignment horizontal="center" vertical="center"/>
      <protection/>
    </xf>
    <xf numFmtId="0" fontId="4" fillId="33" borderId="45" xfId="54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do IR 2014" xfId="53"/>
    <cellStyle name="Normal_Modif. crédito 11" xfId="54"/>
    <cellStyle name="Normal_Modif. crédito 11_MODIFICACIONES 21 (1)" xfId="55"/>
    <cellStyle name="Normal_Modif. crédito 11_SEGUIMIENTO MC 2018" xfId="56"/>
    <cellStyle name="Normal_PTO 2020 vias y obr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36">
      <selection activeCell="L21" sqref="L21"/>
    </sheetView>
  </sheetViews>
  <sheetFormatPr defaultColWidth="11.421875" defaultRowHeight="12.75"/>
  <cols>
    <col min="1" max="1" width="8.00390625" style="0" customWidth="1"/>
    <col min="2" max="2" width="6.28125" style="0" bestFit="1" customWidth="1"/>
    <col min="3" max="3" width="12.00390625" style="0" bestFit="1" customWidth="1"/>
    <col min="4" max="4" width="7.8515625" style="0" bestFit="1" customWidth="1"/>
    <col min="5" max="5" width="16.57421875" style="72" customWidth="1"/>
    <col min="6" max="6" width="13.421875" style="0" bestFit="1" customWidth="1"/>
    <col min="7" max="7" width="17.140625" style="73" bestFit="1" customWidth="1"/>
    <col min="8" max="8" width="17.00390625" style="73" bestFit="1" customWidth="1"/>
    <col min="9" max="9" width="13.421875" style="0" bestFit="1" customWidth="1"/>
    <col min="11" max="11" width="11.8515625" style="0" bestFit="1" customWidth="1"/>
  </cols>
  <sheetData>
    <row r="1" spans="1:9" s="2" customFormat="1" ht="13.5" thickBot="1">
      <c r="A1" s="1"/>
      <c r="E1" s="3"/>
      <c r="G1" s="4"/>
      <c r="H1" s="4"/>
      <c r="I1" s="5"/>
    </row>
    <row r="2" spans="1:9" s="2" customFormat="1" ht="21.75" thickBot="1">
      <c r="A2" s="6"/>
      <c r="B2" s="163" t="s">
        <v>0</v>
      </c>
      <c r="C2" s="164"/>
      <c r="D2" s="164"/>
      <c r="E2" s="164"/>
      <c r="F2" s="164"/>
      <c r="G2" s="164"/>
      <c r="H2" s="164"/>
      <c r="I2" s="165"/>
    </row>
    <row r="3" spans="1:9" s="2" customFormat="1" ht="21">
      <c r="A3" s="6"/>
      <c r="B3" s="7"/>
      <c r="C3" s="7"/>
      <c r="D3" s="7"/>
      <c r="E3" s="8"/>
      <c r="F3" s="9"/>
      <c r="G3" s="7"/>
      <c r="H3" s="7"/>
      <c r="I3" s="10"/>
    </row>
    <row r="4" spans="1:9" s="2" customFormat="1" ht="21.75" thickBot="1">
      <c r="A4" s="6"/>
      <c r="B4" s="7"/>
      <c r="C4" s="7"/>
      <c r="D4" s="7"/>
      <c r="E4" s="8"/>
      <c r="F4" s="9"/>
      <c r="G4" s="7"/>
      <c r="H4" s="7"/>
      <c r="I4" s="10"/>
    </row>
    <row r="5" spans="1:9" s="2" customFormat="1" ht="21.75" thickBot="1">
      <c r="A5" s="163" t="s">
        <v>1</v>
      </c>
      <c r="B5" s="164"/>
      <c r="C5" s="165"/>
      <c r="D5" s="7"/>
      <c r="E5" s="8"/>
      <c r="F5" s="9"/>
      <c r="G5" s="7"/>
      <c r="H5" s="7"/>
      <c r="I5" s="10"/>
    </row>
    <row r="6" spans="1:9" s="2" customFormat="1" ht="12.75">
      <c r="A6" s="11"/>
      <c r="B6" s="12"/>
      <c r="C6" s="12"/>
      <c r="D6" s="13"/>
      <c r="E6" s="14"/>
      <c r="F6" s="15"/>
      <c r="G6" s="16"/>
      <c r="H6" s="16"/>
      <c r="I6" s="17"/>
    </row>
    <row r="7" spans="1:9" s="4" customFormat="1" ht="13.5" thickBot="1">
      <c r="A7" s="11"/>
      <c r="B7" s="205" t="s">
        <v>2</v>
      </c>
      <c r="C7" s="206" t="s">
        <v>3</v>
      </c>
      <c r="D7" s="207" t="s">
        <v>4</v>
      </c>
      <c r="E7" s="208" t="s">
        <v>5</v>
      </c>
      <c r="F7" s="209" t="s">
        <v>6</v>
      </c>
      <c r="G7" s="205" t="s">
        <v>7</v>
      </c>
      <c r="H7" s="205" t="s">
        <v>8</v>
      </c>
      <c r="I7" s="209" t="s">
        <v>9</v>
      </c>
    </row>
    <row r="8" spans="1:9" s="25" customFormat="1" ht="12.75">
      <c r="A8" s="210" t="s">
        <v>10</v>
      </c>
      <c r="B8" s="18">
        <v>44197</v>
      </c>
      <c r="C8" s="19">
        <v>44210</v>
      </c>
      <c r="D8" s="20" t="s">
        <v>11</v>
      </c>
      <c r="E8" s="21" t="s">
        <v>12</v>
      </c>
      <c r="F8" s="22">
        <v>748512.24</v>
      </c>
      <c r="G8" s="20">
        <v>45060</v>
      </c>
      <c r="H8" s="23" t="s">
        <v>13</v>
      </c>
      <c r="I8" s="24">
        <v>748512.24</v>
      </c>
    </row>
    <row r="9" spans="1:9" s="25" customFormat="1" ht="12.75">
      <c r="A9" s="211"/>
      <c r="B9" s="18">
        <v>44228</v>
      </c>
      <c r="C9" s="19">
        <v>44237</v>
      </c>
      <c r="D9" s="20" t="s">
        <v>11</v>
      </c>
      <c r="E9" s="21" t="s">
        <v>14</v>
      </c>
      <c r="F9" s="22">
        <v>71760</v>
      </c>
      <c r="G9" s="20">
        <v>47002</v>
      </c>
      <c r="H9" s="23" t="s">
        <v>15</v>
      </c>
      <c r="I9" s="24">
        <v>71760</v>
      </c>
    </row>
    <row r="10" spans="1:9" s="25" customFormat="1" ht="12.75">
      <c r="A10" s="211"/>
      <c r="B10" s="128">
        <v>44256</v>
      </c>
      <c r="C10" s="175">
        <v>44252</v>
      </c>
      <c r="D10" s="169" t="s">
        <v>16</v>
      </c>
      <c r="E10" s="170" t="s">
        <v>17</v>
      </c>
      <c r="F10" s="171">
        <v>3000</v>
      </c>
      <c r="G10" s="169" t="s">
        <v>18</v>
      </c>
      <c r="H10" s="23" t="s">
        <v>19</v>
      </c>
      <c r="I10" s="24">
        <v>2000</v>
      </c>
    </row>
    <row r="11" spans="1:9" s="25" customFormat="1" ht="12.75">
      <c r="A11" s="211"/>
      <c r="B11" s="128"/>
      <c r="C11" s="175"/>
      <c r="D11" s="169"/>
      <c r="E11" s="170"/>
      <c r="F11" s="171"/>
      <c r="G11" s="169"/>
      <c r="H11" s="23" t="s">
        <v>20</v>
      </c>
      <c r="I11" s="24">
        <v>1000</v>
      </c>
    </row>
    <row r="12" spans="1:9" s="25" customFormat="1" ht="12.75">
      <c r="A12" s="211"/>
      <c r="B12" s="18">
        <v>44287</v>
      </c>
      <c r="C12" s="19">
        <v>44270</v>
      </c>
      <c r="D12" s="20" t="s">
        <v>16</v>
      </c>
      <c r="E12" s="21" t="s">
        <v>21</v>
      </c>
      <c r="F12" s="22">
        <v>150000</v>
      </c>
      <c r="G12" s="20" t="s">
        <v>22</v>
      </c>
      <c r="H12" s="26" t="s">
        <v>23</v>
      </c>
      <c r="I12" s="24">
        <v>150000</v>
      </c>
    </row>
    <row r="13" spans="1:9" s="25" customFormat="1" ht="13.5" thickBot="1">
      <c r="A13" s="212"/>
      <c r="B13" s="18">
        <v>44317</v>
      </c>
      <c r="C13" s="19">
        <v>44286</v>
      </c>
      <c r="D13" s="20" t="s">
        <v>16</v>
      </c>
      <c r="E13" s="21" t="s">
        <v>24</v>
      </c>
      <c r="F13" s="22">
        <v>5257.45</v>
      </c>
      <c r="G13" s="20" t="s">
        <v>25</v>
      </c>
      <c r="H13" s="26" t="s">
        <v>26</v>
      </c>
      <c r="I13" s="24">
        <v>5257.45</v>
      </c>
    </row>
    <row r="14" spans="1:9" s="31" customFormat="1" ht="12.75" customHeight="1">
      <c r="A14" s="213" t="s">
        <v>27</v>
      </c>
      <c r="B14" s="129">
        <v>44348</v>
      </c>
      <c r="C14" s="145">
        <v>44313</v>
      </c>
      <c r="D14" s="100" t="s">
        <v>16</v>
      </c>
      <c r="E14" s="138" t="s">
        <v>28</v>
      </c>
      <c r="F14" s="157">
        <v>15000</v>
      </c>
      <c r="G14" s="104" t="s">
        <v>18</v>
      </c>
      <c r="H14" s="29" t="s">
        <v>19</v>
      </c>
      <c r="I14" s="30">
        <v>1000</v>
      </c>
    </row>
    <row r="15" spans="1:9" s="31" customFormat="1" ht="12.75">
      <c r="A15" s="214"/>
      <c r="B15" s="130"/>
      <c r="C15" s="156"/>
      <c r="D15" s="102"/>
      <c r="E15" s="139"/>
      <c r="F15" s="158"/>
      <c r="G15" s="105"/>
      <c r="H15" s="29" t="s">
        <v>29</v>
      </c>
      <c r="I15" s="30">
        <v>11500</v>
      </c>
    </row>
    <row r="16" spans="1:9" s="31" customFormat="1" ht="12.75">
      <c r="A16" s="214"/>
      <c r="B16" s="144"/>
      <c r="C16" s="146"/>
      <c r="D16" s="101"/>
      <c r="E16" s="160"/>
      <c r="F16" s="159"/>
      <c r="G16" s="106"/>
      <c r="H16" s="29" t="s">
        <v>30</v>
      </c>
      <c r="I16" s="30">
        <v>2500</v>
      </c>
    </row>
    <row r="17" spans="1:9" s="31" customFormat="1" ht="12.75">
      <c r="A17" s="214"/>
      <c r="B17" s="33">
        <v>44378</v>
      </c>
      <c r="C17" s="34">
        <v>44323</v>
      </c>
      <c r="D17" s="35" t="s">
        <v>16</v>
      </c>
      <c r="E17" s="38" t="s">
        <v>31</v>
      </c>
      <c r="F17" s="36">
        <v>44839.69</v>
      </c>
      <c r="G17" s="37" t="s">
        <v>32</v>
      </c>
      <c r="H17" s="29" t="s">
        <v>33</v>
      </c>
      <c r="I17" s="30">
        <v>44839.69</v>
      </c>
    </row>
    <row r="18" spans="1:9" s="31" customFormat="1" ht="12.75">
      <c r="A18" s="214"/>
      <c r="B18" s="33">
        <v>44409</v>
      </c>
      <c r="C18" s="34">
        <v>44342</v>
      </c>
      <c r="D18" s="35" t="s">
        <v>16</v>
      </c>
      <c r="E18" s="38" t="s">
        <v>34</v>
      </c>
      <c r="F18" s="36">
        <v>91500</v>
      </c>
      <c r="G18" s="37" t="s">
        <v>35</v>
      </c>
      <c r="H18" s="29" t="s">
        <v>36</v>
      </c>
      <c r="I18" s="30">
        <v>91500</v>
      </c>
    </row>
    <row r="19" spans="1:9" s="31" customFormat="1" ht="12.75">
      <c r="A19" s="214"/>
      <c r="B19" s="33">
        <v>44440</v>
      </c>
      <c r="C19" s="34">
        <v>44347</v>
      </c>
      <c r="D19" s="35" t="s">
        <v>16</v>
      </c>
      <c r="E19" s="38" t="s">
        <v>34</v>
      </c>
      <c r="F19" s="36">
        <v>23000</v>
      </c>
      <c r="G19" s="37" t="s">
        <v>35</v>
      </c>
      <c r="H19" s="29" t="s">
        <v>36</v>
      </c>
      <c r="I19" s="30">
        <v>23000</v>
      </c>
    </row>
    <row r="20" spans="1:9" s="31" customFormat="1" ht="12.75" customHeight="1">
      <c r="A20" s="214"/>
      <c r="B20" s="129">
        <v>44470</v>
      </c>
      <c r="C20" s="145">
        <v>44347</v>
      </c>
      <c r="D20" s="100" t="s">
        <v>11</v>
      </c>
      <c r="E20" s="138" t="s">
        <v>14</v>
      </c>
      <c r="F20" s="36">
        <v>489243.65</v>
      </c>
      <c r="G20" s="37">
        <v>76101</v>
      </c>
      <c r="H20" s="166" t="s">
        <v>37</v>
      </c>
      <c r="I20" s="135">
        <f>489243.65+489243.65</f>
        <v>978487.3</v>
      </c>
    </row>
    <row r="21" spans="1:9" s="31" customFormat="1" ht="12.75">
      <c r="A21" s="214"/>
      <c r="B21" s="144"/>
      <c r="C21" s="146"/>
      <c r="D21" s="101"/>
      <c r="E21" s="160"/>
      <c r="F21" s="36">
        <v>489243.65</v>
      </c>
      <c r="G21" s="37">
        <v>76102</v>
      </c>
      <c r="H21" s="167"/>
      <c r="I21" s="136"/>
    </row>
    <row r="22" spans="1:9" s="31" customFormat="1" ht="12.75">
      <c r="A22" s="214"/>
      <c r="B22" s="33">
        <v>44501</v>
      </c>
      <c r="C22" s="34">
        <v>44348</v>
      </c>
      <c r="D22" s="35" t="s">
        <v>16</v>
      </c>
      <c r="E22" s="38" t="s">
        <v>38</v>
      </c>
      <c r="F22" s="36">
        <v>4500</v>
      </c>
      <c r="G22" s="37" t="s">
        <v>39</v>
      </c>
      <c r="H22" s="29" t="s">
        <v>40</v>
      </c>
      <c r="I22" s="30">
        <v>4500</v>
      </c>
    </row>
    <row r="23" spans="1:9" s="31" customFormat="1" ht="12.75">
      <c r="A23" s="214"/>
      <c r="B23" s="129">
        <v>44531</v>
      </c>
      <c r="C23" s="145">
        <v>44354</v>
      </c>
      <c r="D23" s="100" t="s">
        <v>16</v>
      </c>
      <c r="E23" s="138" t="s">
        <v>31</v>
      </c>
      <c r="F23" s="39">
        <v>46335.99</v>
      </c>
      <c r="G23" s="40" t="s">
        <v>41</v>
      </c>
      <c r="H23" s="166" t="s">
        <v>42</v>
      </c>
      <c r="I23" s="135">
        <v>65335.99</v>
      </c>
    </row>
    <row r="24" spans="1:9" s="31" customFormat="1" ht="12.75">
      <c r="A24" s="214"/>
      <c r="B24" s="144"/>
      <c r="C24" s="146"/>
      <c r="D24" s="101"/>
      <c r="E24" s="147"/>
      <c r="F24" s="27">
        <v>19000</v>
      </c>
      <c r="G24" s="28" t="s">
        <v>43</v>
      </c>
      <c r="H24" s="167"/>
      <c r="I24" s="136"/>
    </row>
    <row r="25" spans="1:9" s="43" customFormat="1" ht="12.75" customHeight="1">
      <c r="A25" s="214"/>
      <c r="B25" s="131" t="s">
        <v>44</v>
      </c>
      <c r="C25" s="134">
        <v>44355</v>
      </c>
      <c r="D25" s="112" t="s">
        <v>16</v>
      </c>
      <c r="E25" s="112" t="s">
        <v>45</v>
      </c>
      <c r="F25" s="141">
        <v>702453.8</v>
      </c>
      <c r="G25" s="140" t="s">
        <v>46</v>
      </c>
      <c r="H25" s="41" t="s">
        <v>47</v>
      </c>
      <c r="I25" s="42">
        <v>120352.17</v>
      </c>
    </row>
    <row r="26" spans="1:9" s="43" customFormat="1" ht="12.75">
      <c r="A26" s="214"/>
      <c r="B26" s="132"/>
      <c r="C26" s="112"/>
      <c r="D26" s="112"/>
      <c r="E26" s="112"/>
      <c r="F26" s="142"/>
      <c r="G26" s="140"/>
      <c r="H26" s="41" t="s">
        <v>48</v>
      </c>
      <c r="I26" s="42">
        <v>142517.88</v>
      </c>
    </row>
    <row r="27" spans="1:9" s="43" customFormat="1" ht="12.75">
      <c r="A27" s="214"/>
      <c r="B27" s="132"/>
      <c r="C27" s="112"/>
      <c r="D27" s="112"/>
      <c r="E27" s="112"/>
      <c r="F27" s="142"/>
      <c r="G27" s="140"/>
      <c r="H27" s="41" t="s">
        <v>49</v>
      </c>
      <c r="I27" s="42">
        <v>49687.97</v>
      </c>
    </row>
    <row r="28" spans="1:9" s="43" customFormat="1" ht="12.75">
      <c r="A28" s="214"/>
      <c r="B28" s="133"/>
      <c r="C28" s="112"/>
      <c r="D28" s="112"/>
      <c r="E28" s="112"/>
      <c r="F28" s="143"/>
      <c r="G28" s="140"/>
      <c r="H28" s="41" t="s">
        <v>50</v>
      </c>
      <c r="I28" s="42">
        <v>389895.78</v>
      </c>
    </row>
    <row r="29" spans="1:9" s="31" customFormat="1" ht="12.75">
      <c r="A29" s="214"/>
      <c r="B29" s="129" t="s">
        <v>51</v>
      </c>
      <c r="C29" s="145">
        <v>44357</v>
      </c>
      <c r="D29" s="138" t="s">
        <v>16</v>
      </c>
      <c r="E29" s="104" t="s">
        <v>38</v>
      </c>
      <c r="F29" s="81">
        <v>20000</v>
      </c>
      <c r="G29" s="40" t="s">
        <v>52</v>
      </c>
      <c r="H29" s="103" t="s">
        <v>53</v>
      </c>
      <c r="I29" s="168">
        <v>60000</v>
      </c>
    </row>
    <row r="30" spans="1:9" s="31" customFormat="1" ht="13.5" thickBot="1">
      <c r="A30" s="215"/>
      <c r="B30" s="130"/>
      <c r="C30" s="156"/>
      <c r="D30" s="139"/>
      <c r="E30" s="105"/>
      <c r="F30" s="82">
        <v>40000</v>
      </c>
      <c r="G30" s="40" t="s">
        <v>54</v>
      </c>
      <c r="H30" s="103"/>
      <c r="I30" s="168"/>
    </row>
    <row r="31" spans="1:9" s="31" customFormat="1" ht="12.75">
      <c r="A31" s="214" t="s">
        <v>168</v>
      </c>
      <c r="B31" s="86" t="s">
        <v>111</v>
      </c>
      <c r="C31" s="76">
        <v>44392</v>
      </c>
      <c r="D31" s="77" t="s">
        <v>16</v>
      </c>
      <c r="E31" s="77" t="s">
        <v>122</v>
      </c>
      <c r="F31" s="83">
        <v>22200</v>
      </c>
      <c r="G31" s="40" t="s">
        <v>123</v>
      </c>
      <c r="H31" s="40" t="s">
        <v>124</v>
      </c>
      <c r="I31" s="39">
        <v>22200</v>
      </c>
    </row>
    <row r="32" spans="1:9" s="31" customFormat="1" ht="12.75">
      <c r="A32" s="214"/>
      <c r="B32" s="86" t="s">
        <v>112</v>
      </c>
      <c r="C32" s="76">
        <v>44392</v>
      </c>
      <c r="D32" s="77" t="s">
        <v>16</v>
      </c>
      <c r="E32" s="77" t="s">
        <v>24</v>
      </c>
      <c r="F32" s="84">
        <v>4158.39</v>
      </c>
      <c r="G32" s="40" t="s">
        <v>125</v>
      </c>
      <c r="H32" s="40" t="s">
        <v>126</v>
      </c>
      <c r="I32" s="39">
        <v>4158.39</v>
      </c>
    </row>
    <row r="33" spans="1:9" s="31" customFormat="1" ht="12.75">
      <c r="A33" s="214"/>
      <c r="B33" s="33" t="s">
        <v>113</v>
      </c>
      <c r="C33" s="34">
        <v>44406</v>
      </c>
      <c r="D33" s="38" t="s">
        <v>16</v>
      </c>
      <c r="E33" s="35" t="s">
        <v>127</v>
      </c>
      <c r="F33" s="84">
        <v>176686.2</v>
      </c>
      <c r="G33" s="40" t="s">
        <v>128</v>
      </c>
      <c r="H33" s="40" t="s">
        <v>129</v>
      </c>
      <c r="I33" s="39">
        <v>176686.2</v>
      </c>
    </row>
    <row r="34" spans="1:9" s="31" customFormat="1" ht="12.75">
      <c r="A34" s="214"/>
      <c r="B34" s="129" t="s">
        <v>114</v>
      </c>
      <c r="C34" s="145">
        <v>44417</v>
      </c>
      <c r="D34" s="100" t="s">
        <v>16</v>
      </c>
      <c r="E34" s="100" t="s">
        <v>38</v>
      </c>
      <c r="F34" s="84">
        <v>11000</v>
      </c>
      <c r="G34" s="40" t="s">
        <v>130</v>
      </c>
      <c r="H34" s="40" t="s">
        <v>131</v>
      </c>
      <c r="I34" s="39">
        <v>11000</v>
      </c>
    </row>
    <row r="35" spans="1:9" s="31" customFormat="1" ht="12.75">
      <c r="A35" s="214"/>
      <c r="B35" s="129"/>
      <c r="C35" s="145"/>
      <c r="D35" s="100"/>
      <c r="E35" s="100"/>
      <c r="F35" s="78">
        <v>39000</v>
      </c>
      <c r="G35" s="32" t="s">
        <v>132</v>
      </c>
      <c r="H35" s="35" t="s">
        <v>53</v>
      </c>
      <c r="I35" s="85">
        <v>39000</v>
      </c>
    </row>
    <row r="36" spans="1:9" s="31" customFormat="1" ht="12.75">
      <c r="A36" s="214"/>
      <c r="B36" s="174" t="s">
        <v>115</v>
      </c>
      <c r="C36" s="176">
        <v>44425</v>
      </c>
      <c r="D36" s="161" t="s">
        <v>16</v>
      </c>
      <c r="E36" s="161" t="s">
        <v>17</v>
      </c>
      <c r="F36" s="80">
        <v>20000</v>
      </c>
      <c r="G36" s="77" t="s">
        <v>133</v>
      </c>
      <c r="H36" s="161" t="s">
        <v>134</v>
      </c>
      <c r="I36" s="177">
        <v>45000</v>
      </c>
    </row>
    <row r="37" spans="1:9" s="31" customFormat="1" ht="12.75">
      <c r="A37" s="214"/>
      <c r="B37" s="174"/>
      <c r="C37" s="176"/>
      <c r="D37" s="161"/>
      <c r="E37" s="161"/>
      <c r="F37" s="80">
        <v>20000</v>
      </c>
      <c r="G37" s="77" t="s">
        <v>135</v>
      </c>
      <c r="H37" s="161"/>
      <c r="I37" s="177"/>
    </row>
    <row r="38" spans="1:9" s="31" customFormat="1" ht="12.75">
      <c r="A38" s="214"/>
      <c r="B38" s="174"/>
      <c r="C38" s="176"/>
      <c r="D38" s="161"/>
      <c r="E38" s="161"/>
      <c r="F38" s="80">
        <v>5000</v>
      </c>
      <c r="G38" s="77" t="s">
        <v>136</v>
      </c>
      <c r="H38" s="161"/>
      <c r="I38" s="177"/>
    </row>
    <row r="39" spans="1:9" s="31" customFormat="1" ht="12.75">
      <c r="A39" s="214"/>
      <c r="B39" s="33" t="s">
        <v>116</v>
      </c>
      <c r="C39" s="34">
        <v>44433</v>
      </c>
      <c r="D39" s="35" t="s">
        <v>11</v>
      </c>
      <c r="E39" s="35" t="s">
        <v>137</v>
      </c>
      <c r="F39" s="80">
        <f>13017.6+13809.6</f>
        <v>26827.2</v>
      </c>
      <c r="G39" s="77">
        <v>42191</v>
      </c>
      <c r="H39" s="35" t="s">
        <v>138</v>
      </c>
      <c r="I39" s="79">
        <f>F39</f>
        <v>26827.2</v>
      </c>
    </row>
    <row r="40" spans="1:9" s="31" customFormat="1" ht="12.75">
      <c r="A40" s="214"/>
      <c r="B40" s="174" t="s">
        <v>117</v>
      </c>
      <c r="C40" s="176">
        <v>44433</v>
      </c>
      <c r="D40" s="161" t="s">
        <v>16</v>
      </c>
      <c r="E40" s="161" t="s">
        <v>12</v>
      </c>
      <c r="F40" s="80">
        <v>33409.18</v>
      </c>
      <c r="G40" s="77" t="s">
        <v>139</v>
      </c>
      <c r="H40" s="35" t="s">
        <v>140</v>
      </c>
      <c r="I40" s="79">
        <v>33409.18</v>
      </c>
    </row>
    <row r="41" spans="1:9" s="31" customFormat="1" ht="12.75">
      <c r="A41" s="214"/>
      <c r="B41" s="174"/>
      <c r="C41" s="176"/>
      <c r="D41" s="161"/>
      <c r="E41" s="161"/>
      <c r="F41" s="80">
        <v>170286.21</v>
      </c>
      <c r="G41" s="77" t="s">
        <v>141</v>
      </c>
      <c r="H41" s="35" t="s">
        <v>142</v>
      </c>
      <c r="I41" s="79">
        <v>170286.21</v>
      </c>
    </row>
    <row r="42" spans="1:9" s="31" customFormat="1" ht="12.75">
      <c r="A42" s="214"/>
      <c r="B42" s="174"/>
      <c r="C42" s="176"/>
      <c r="D42" s="161"/>
      <c r="E42" s="161"/>
      <c r="F42" s="80">
        <v>29621.46</v>
      </c>
      <c r="G42" s="77" t="s">
        <v>143</v>
      </c>
      <c r="H42" s="35" t="s">
        <v>144</v>
      </c>
      <c r="I42" s="79">
        <v>29621.46</v>
      </c>
    </row>
    <row r="43" spans="1:9" s="31" customFormat="1" ht="12.75">
      <c r="A43" s="214"/>
      <c r="B43" s="174"/>
      <c r="C43" s="176"/>
      <c r="D43" s="161"/>
      <c r="E43" s="161"/>
      <c r="F43" s="80">
        <v>201534.8</v>
      </c>
      <c r="G43" s="77" t="s">
        <v>145</v>
      </c>
      <c r="H43" s="35" t="s">
        <v>146</v>
      </c>
      <c r="I43" s="79">
        <v>201534.8</v>
      </c>
    </row>
    <row r="44" spans="1:9" s="31" customFormat="1" ht="12.75">
      <c r="A44" s="214"/>
      <c r="B44" s="174"/>
      <c r="C44" s="176"/>
      <c r="D44" s="161"/>
      <c r="E44" s="161"/>
      <c r="F44" s="80">
        <v>364312.83</v>
      </c>
      <c r="G44" s="77" t="s">
        <v>147</v>
      </c>
      <c r="H44" s="35" t="s">
        <v>148</v>
      </c>
      <c r="I44" s="79">
        <v>364312.83</v>
      </c>
    </row>
    <row r="45" spans="1:9" s="31" customFormat="1" ht="12.75">
      <c r="A45" s="214"/>
      <c r="B45" s="174"/>
      <c r="C45" s="176"/>
      <c r="D45" s="161"/>
      <c r="E45" s="161"/>
      <c r="F45" s="80">
        <v>421741.22</v>
      </c>
      <c r="G45" s="77" t="s">
        <v>149</v>
      </c>
      <c r="H45" s="35" t="s">
        <v>150</v>
      </c>
      <c r="I45" s="79">
        <v>421741.22</v>
      </c>
    </row>
    <row r="46" spans="1:9" s="31" customFormat="1" ht="12.75">
      <c r="A46" s="214"/>
      <c r="B46" s="174"/>
      <c r="C46" s="176"/>
      <c r="D46" s="161"/>
      <c r="E46" s="161"/>
      <c r="F46" s="80">
        <v>262604.01</v>
      </c>
      <c r="G46" s="77" t="s">
        <v>151</v>
      </c>
      <c r="H46" s="35" t="s">
        <v>152</v>
      </c>
      <c r="I46" s="79">
        <v>262604.01</v>
      </c>
    </row>
    <row r="47" spans="1:9" s="31" customFormat="1" ht="12.75">
      <c r="A47" s="214"/>
      <c r="B47" s="174"/>
      <c r="C47" s="176"/>
      <c r="D47" s="161"/>
      <c r="E47" s="161"/>
      <c r="F47" s="80">
        <v>49504.09</v>
      </c>
      <c r="G47" s="77" t="s">
        <v>153</v>
      </c>
      <c r="H47" s="161" t="s">
        <v>154</v>
      </c>
      <c r="I47" s="177">
        <v>64565.8</v>
      </c>
    </row>
    <row r="48" spans="1:9" s="31" customFormat="1" ht="12.75">
      <c r="A48" s="214"/>
      <c r="B48" s="174"/>
      <c r="C48" s="176"/>
      <c r="D48" s="161"/>
      <c r="E48" s="161"/>
      <c r="F48" s="80">
        <v>5061.71</v>
      </c>
      <c r="G48" s="77" t="s">
        <v>155</v>
      </c>
      <c r="H48" s="161"/>
      <c r="I48" s="177"/>
    </row>
    <row r="49" spans="1:9" s="31" customFormat="1" ht="12.75">
      <c r="A49" s="214"/>
      <c r="B49" s="174"/>
      <c r="C49" s="176"/>
      <c r="D49" s="161"/>
      <c r="E49" s="161"/>
      <c r="F49" s="80">
        <v>10000</v>
      </c>
      <c r="G49" s="77" t="s">
        <v>156</v>
      </c>
      <c r="H49" s="161"/>
      <c r="I49" s="177"/>
    </row>
    <row r="50" spans="1:9" s="31" customFormat="1" ht="12.75">
      <c r="A50" s="214"/>
      <c r="B50" s="174" t="s">
        <v>118</v>
      </c>
      <c r="C50" s="176">
        <v>44439</v>
      </c>
      <c r="D50" s="161" t="s">
        <v>16</v>
      </c>
      <c r="E50" s="161" t="s">
        <v>12</v>
      </c>
      <c r="F50" s="178">
        <v>81600</v>
      </c>
      <c r="G50" s="161" t="s">
        <v>139</v>
      </c>
      <c r="H50" s="35" t="s">
        <v>157</v>
      </c>
      <c r="I50" s="79">
        <v>16700</v>
      </c>
    </row>
    <row r="51" spans="1:9" s="31" customFormat="1" ht="12.75">
      <c r="A51" s="214"/>
      <c r="B51" s="174"/>
      <c r="C51" s="176"/>
      <c r="D51" s="161"/>
      <c r="E51" s="161"/>
      <c r="F51" s="178"/>
      <c r="G51" s="161"/>
      <c r="H51" s="35" t="s">
        <v>158</v>
      </c>
      <c r="I51" s="79">
        <v>20400</v>
      </c>
    </row>
    <row r="52" spans="1:9" s="31" customFormat="1" ht="12.75">
      <c r="A52" s="214"/>
      <c r="B52" s="174"/>
      <c r="C52" s="176"/>
      <c r="D52" s="161"/>
      <c r="E52" s="161"/>
      <c r="F52" s="178"/>
      <c r="G52" s="161"/>
      <c r="H52" s="35" t="s">
        <v>159</v>
      </c>
      <c r="I52" s="79">
        <v>17500</v>
      </c>
    </row>
    <row r="53" spans="1:9" s="31" customFormat="1" ht="12.75">
      <c r="A53" s="214"/>
      <c r="B53" s="174"/>
      <c r="C53" s="176"/>
      <c r="D53" s="161"/>
      <c r="E53" s="161"/>
      <c r="F53" s="178"/>
      <c r="G53" s="161"/>
      <c r="H53" s="35" t="s">
        <v>160</v>
      </c>
      <c r="I53" s="79">
        <v>27000</v>
      </c>
    </row>
    <row r="54" spans="1:9" s="31" customFormat="1" ht="12.75">
      <c r="A54" s="214"/>
      <c r="B54" s="144" t="s">
        <v>119</v>
      </c>
      <c r="C54" s="146">
        <v>44448</v>
      </c>
      <c r="D54" s="101" t="s">
        <v>16</v>
      </c>
      <c r="E54" s="101" t="s">
        <v>161</v>
      </c>
      <c r="F54" s="80">
        <v>30000</v>
      </c>
      <c r="G54" s="77" t="s">
        <v>162</v>
      </c>
      <c r="H54" s="101" t="s">
        <v>163</v>
      </c>
      <c r="I54" s="96">
        <v>35000</v>
      </c>
    </row>
    <row r="55" spans="1:9" s="31" customFormat="1" ht="12.75">
      <c r="A55" s="214"/>
      <c r="B55" s="144"/>
      <c r="C55" s="146"/>
      <c r="D55" s="101"/>
      <c r="E55" s="101"/>
      <c r="F55" s="80">
        <v>5000</v>
      </c>
      <c r="G55" s="77" t="s">
        <v>164</v>
      </c>
      <c r="H55" s="101"/>
      <c r="I55" s="96"/>
    </row>
    <row r="56" spans="1:9" s="31" customFormat="1" ht="12.75">
      <c r="A56" s="214"/>
      <c r="B56" s="33" t="s">
        <v>120</v>
      </c>
      <c r="C56" s="34">
        <v>44453</v>
      </c>
      <c r="D56" s="35" t="s">
        <v>16</v>
      </c>
      <c r="E56" s="35" t="s">
        <v>34</v>
      </c>
      <c r="F56" s="80">
        <v>1382.81</v>
      </c>
      <c r="G56" s="77" t="s">
        <v>165</v>
      </c>
      <c r="H56" s="35" t="s">
        <v>36</v>
      </c>
      <c r="I56" s="79">
        <v>1382.81</v>
      </c>
    </row>
    <row r="57" spans="1:9" s="31" customFormat="1" ht="13.5" thickBot="1">
      <c r="A57" s="215"/>
      <c r="B57" s="33" t="s">
        <v>121</v>
      </c>
      <c r="C57" s="34">
        <v>44453</v>
      </c>
      <c r="D57" s="35" t="s">
        <v>16</v>
      </c>
      <c r="E57" s="35" t="s">
        <v>127</v>
      </c>
      <c r="F57" s="80">
        <v>17600</v>
      </c>
      <c r="G57" s="77" t="s">
        <v>166</v>
      </c>
      <c r="H57" s="35" t="s">
        <v>167</v>
      </c>
      <c r="I57" s="79">
        <v>17600</v>
      </c>
    </row>
    <row r="58" spans="1:9" s="44" customFormat="1" ht="12.75">
      <c r="A58" s="188" t="s">
        <v>214</v>
      </c>
      <c r="B58" s="33" t="s">
        <v>169</v>
      </c>
      <c r="C58" s="34">
        <v>44476</v>
      </c>
      <c r="D58" s="35" t="s">
        <v>16</v>
      </c>
      <c r="E58" s="35" t="s">
        <v>24</v>
      </c>
      <c r="F58" s="80">
        <v>121000</v>
      </c>
      <c r="G58" s="77" t="s">
        <v>187</v>
      </c>
      <c r="H58" s="35" t="s">
        <v>125</v>
      </c>
      <c r="I58" s="79">
        <v>121000</v>
      </c>
    </row>
    <row r="59" spans="1:9" s="44" customFormat="1" ht="12.75">
      <c r="A59" s="189"/>
      <c r="B59" s="33" t="s">
        <v>170</v>
      </c>
      <c r="C59" s="34">
        <v>44483</v>
      </c>
      <c r="D59" s="35" t="s">
        <v>16</v>
      </c>
      <c r="E59" s="35" t="s">
        <v>127</v>
      </c>
      <c r="F59" s="80">
        <v>16000</v>
      </c>
      <c r="G59" s="77" t="s">
        <v>188</v>
      </c>
      <c r="H59" s="35" t="s">
        <v>202</v>
      </c>
      <c r="I59" s="79">
        <v>16000</v>
      </c>
    </row>
    <row r="60" spans="1:9" s="44" customFormat="1" ht="12.75">
      <c r="A60" s="189"/>
      <c r="B60" s="74" t="s">
        <v>171</v>
      </c>
      <c r="C60" s="75">
        <v>44488</v>
      </c>
      <c r="D60" s="32" t="s">
        <v>11</v>
      </c>
      <c r="E60" s="35" t="s">
        <v>127</v>
      </c>
      <c r="F60" s="80">
        <v>156028.48</v>
      </c>
      <c r="G60" s="77">
        <v>76103</v>
      </c>
      <c r="H60" s="35" t="s">
        <v>73</v>
      </c>
      <c r="I60" s="79">
        <v>156028.48</v>
      </c>
    </row>
    <row r="61" spans="1:9" s="44" customFormat="1" ht="12.75">
      <c r="A61" s="189"/>
      <c r="B61" s="113" t="s">
        <v>172</v>
      </c>
      <c r="C61" s="117">
        <v>44490</v>
      </c>
      <c r="D61" s="103" t="s">
        <v>16</v>
      </c>
      <c r="E61" s="107" t="s">
        <v>182</v>
      </c>
      <c r="F61" s="98">
        <v>2919.56</v>
      </c>
      <c r="G61" s="100" t="s">
        <v>189</v>
      </c>
      <c r="H61" s="35" t="s">
        <v>203</v>
      </c>
      <c r="I61" s="79">
        <v>2181.19</v>
      </c>
    </row>
    <row r="62" spans="1:9" s="44" customFormat="1" ht="12.75">
      <c r="A62" s="189"/>
      <c r="B62" s="113"/>
      <c r="C62" s="117"/>
      <c r="D62" s="103"/>
      <c r="E62" s="108"/>
      <c r="F62" s="99"/>
      <c r="G62" s="101"/>
      <c r="H62" s="35" t="s">
        <v>204</v>
      </c>
      <c r="I62" s="79">
        <v>738.37</v>
      </c>
    </row>
    <row r="63" spans="1:9" s="44" customFormat="1" ht="12.75">
      <c r="A63" s="189"/>
      <c r="B63" s="113"/>
      <c r="C63" s="117"/>
      <c r="D63" s="103"/>
      <c r="E63" s="89" t="s">
        <v>183</v>
      </c>
      <c r="F63" s="80">
        <v>2000</v>
      </c>
      <c r="G63" s="77" t="s">
        <v>190</v>
      </c>
      <c r="H63" s="35" t="s">
        <v>205</v>
      </c>
      <c r="I63" s="79">
        <v>2000</v>
      </c>
    </row>
    <row r="64" spans="1:9" s="44" customFormat="1" ht="12.75">
      <c r="A64" s="189"/>
      <c r="B64" s="94" t="s">
        <v>173</v>
      </c>
      <c r="C64" s="88">
        <v>44497</v>
      </c>
      <c r="D64" s="40" t="s">
        <v>16</v>
      </c>
      <c r="E64" s="89" t="s">
        <v>34</v>
      </c>
      <c r="F64" s="80">
        <v>5000</v>
      </c>
      <c r="G64" s="77" t="s">
        <v>191</v>
      </c>
      <c r="H64" s="35" t="s">
        <v>36</v>
      </c>
      <c r="I64" s="79">
        <v>5000</v>
      </c>
    </row>
    <row r="65" spans="1:9" s="44" customFormat="1" ht="12.75">
      <c r="A65" s="189"/>
      <c r="B65" s="94" t="s">
        <v>174</v>
      </c>
      <c r="C65" s="88">
        <v>44497</v>
      </c>
      <c r="D65" s="40" t="s">
        <v>11</v>
      </c>
      <c r="E65" s="89" t="s">
        <v>184</v>
      </c>
      <c r="F65" s="80">
        <v>1000</v>
      </c>
      <c r="G65" s="77">
        <v>39907</v>
      </c>
      <c r="H65" s="35" t="s">
        <v>206</v>
      </c>
      <c r="I65" s="79">
        <v>1000</v>
      </c>
    </row>
    <row r="66" spans="1:9" s="44" customFormat="1" ht="12.75">
      <c r="A66" s="189"/>
      <c r="B66" s="114" t="s">
        <v>175</v>
      </c>
      <c r="C66" s="118">
        <v>44509</v>
      </c>
      <c r="D66" s="104" t="s">
        <v>16</v>
      </c>
      <c r="E66" s="109" t="s">
        <v>34</v>
      </c>
      <c r="F66" s="80">
        <v>14000</v>
      </c>
      <c r="G66" s="77" t="s">
        <v>192</v>
      </c>
      <c r="H66" s="100" t="s">
        <v>207</v>
      </c>
      <c r="I66" s="95">
        <v>40000</v>
      </c>
    </row>
    <row r="67" spans="1:9" s="44" customFormat="1" ht="12.75">
      <c r="A67" s="189"/>
      <c r="B67" s="115"/>
      <c r="C67" s="119"/>
      <c r="D67" s="105"/>
      <c r="E67" s="110"/>
      <c r="F67" s="80">
        <v>26000</v>
      </c>
      <c r="G67" s="77" t="s">
        <v>193</v>
      </c>
      <c r="H67" s="101"/>
      <c r="I67" s="96"/>
    </row>
    <row r="68" spans="1:9" s="44" customFormat="1" ht="12.75">
      <c r="A68" s="189"/>
      <c r="B68" s="116"/>
      <c r="C68" s="120"/>
      <c r="D68" s="106"/>
      <c r="E68" s="89" t="s">
        <v>185</v>
      </c>
      <c r="F68" s="80">
        <v>50000</v>
      </c>
      <c r="G68" s="77" t="s">
        <v>194</v>
      </c>
      <c r="H68" s="35" t="s">
        <v>208</v>
      </c>
      <c r="I68" s="79">
        <v>50000</v>
      </c>
    </row>
    <row r="69" spans="1:9" s="44" customFormat="1" ht="12.75">
      <c r="A69" s="189"/>
      <c r="B69" s="94" t="s">
        <v>176</v>
      </c>
      <c r="C69" s="88">
        <v>44516</v>
      </c>
      <c r="D69" s="40" t="s">
        <v>16</v>
      </c>
      <c r="E69" s="89" t="s">
        <v>186</v>
      </c>
      <c r="F69" s="80">
        <v>792.55</v>
      </c>
      <c r="G69" s="77" t="s">
        <v>195</v>
      </c>
      <c r="H69" s="35" t="s">
        <v>209</v>
      </c>
      <c r="I69" s="79">
        <v>792.55</v>
      </c>
    </row>
    <row r="70" spans="1:9" s="44" customFormat="1" ht="12.75">
      <c r="A70" s="189"/>
      <c r="B70" s="114" t="s">
        <v>177</v>
      </c>
      <c r="C70" s="118">
        <v>44523</v>
      </c>
      <c r="D70" s="104" t="s">
        <v>16</v>
      </c>
      <c r="E70" s="89" t="s">
        <v>38</v>
      </c>
      <c r="F70" s="80">
        <v>1765.81</v>
      </c>
      <c r="G70" s="77" t="s">
        <v>196</v>
      </c>
      <c r="H70" s="35" t="s">
        <v>210</v>
      </c>
      <c r="I70" s="79">
        <v>1765.81</v>
      </c>
    </row>
    <row r="71" spans="1:9" s="44" customFormat="1" ht="12.75">
      <c r="A71" s="189"/>
      <c r="B71" s="115"/>
      <c r="C71" s="119"/>
      <c r="D71" s="105"/>
      <c r="E71" s="89" t="s">
        <v>183</v>
      </c>
      <c r="F71" s="80">
        <v>1800</v>
      </c>
      <c r="G71" s="77" t="s">
        <v>197</v>
      </c>
      <c r="H71" s="35" t="s">
        <v>205</v>
      </c>
      <c r="I71" s="79">
        <v>1800</v>
      </c>
    </row>
    <row r="72" spans="1:9" s="44" customFormat="1" ht="12.75">
      <c r="A72" s="189"/>
      <c r="B72" s="115"/>
      <c r="C72" s="119"/>
      <c r="D72" s="105"/>
      <c r="E72" s="109" t="s">
        <v>182</v>
      </c>
      <c r="F72" s="95">
        <v>936.72</v>
      </c>
      <c r="G72" s="100" t="s">
        <v>189</v>
      </c>
      <c r="H72" s="35" t="s">
        <v>203</v>
      </c>
      <c r="I72" s="79">
        <v>376.19</v>
      </c>
    </row>
    <row r="73" spans="1:9" s="44" customFormat="1" ht="12.75">
      <c r="A73" s="189"/>
      <c r="B73" s="116"/>
      <c r="C73" s="120"/>
      <c r="D73" s="106"/>
      <c r="E73" s="110"/>
      <c r="F73" s="96"/>
      <c r="G73" s="101"/>
      <c r="H73" s="35" t="s">
        <v>204</v>
      </c>
      <c r="I73" s="79">
        <v>560.53</v>
      </c>
    </row>
    <row r="74" spans="1:9" s="44" customFormat="1" ht="12.75">
      <c r="A74" s="189"/>
      <c r="B74" s="94" t="s">
        <v>178</v>
      </c>
      <c r="C74" s="88"/>
      <c r="D74" s="40" t="s">
        <v>16</v>
      </c>
      <c r="E74" s="89" t="s">
        <v>12</v>
      </c>
      <c r="F74" s="80">
        <v>259751.57</v>
      </c>
      <c r="G74" s="77" t="s">
        <v>198</v>
      </c>
      <c r="H74" s="35" t="s">
        <v>211</v>
      </c>
      <c r="I74" s="79">
        <v>259751.57</v>
      </c>
    </row>
    <row r="75" spans="1:9" s="44" customFormat="1" ht="12.75">
      <c r="A75" s="189"/>
      <c r="B75" s="94" t="s">
        <v>179</v>
      </c>
      <c r="C75" s="88">
        <v>44545</v>
      </c>
      <c r="D75" s="40" t="s">
        <v>16</v>
      </c>
      <c r="E75" s="89" t="s">
        <v>127</v>
      </c>
      <c r="F75" s="80">
        <v>600000</v>
      </c>
      <c r="G75" s="77" t="s">
        <v>48</v>
      </c>
      <c r="H75" s="35" t="s">
        <v>212</v>
      </c>
      <c r="I75" s="79">
        <v>600000</v>
      </c>
    </row>
    <row r="76" spans="1:9" s="44" customFormat="1" ht="12.75">
      <c r="A76" s="189"/>
      <c r="B76" s="114" t="s">
        <v>180</v>
      </c>
      <c r="C76" s="118">
        <v>44551</v>
      </c>
      <c r="D76" s="104" t="s">
        <v>16</v>
      </c>
      <c r="E76" s="109" t="s">
        <v>38</v>
      </c>
      <c r="F76" s="80">
        <v>1000</v>
      </c>
      <c r="G76" s="77" t="s">
        <v>199</v>
      </c>
      <c r="H76" s="100" t="s">
        <v>210</v>
      </c>
      <c r="I76" s="95">
        <v>2534.22</v>
      </c>
    </row>
    <row r="77" spans="1:9" s="44" customFormat="1" ht="12.75">
      <c r="A77" s="189"/>
      <c r="B77" s="115"/>
      <c r="C77" s="119"/>
      <c r="D77" s="105"/>
      <c r="E77" s="111"/>
      <c r="F77" s="80">
        <v>1000</v>
      </c>
      <c r="G77" s="77" t="s">
        <v>200</v>
      </c>
      <c r="H77" s="102"/>
      <c r="I77" s="97"/>
    </row>
    <row r="78" spans="1:9" s="44" customFormat="1" ht="12.75">
      <c r="A78" s="189"/>
      <c r="B78" s="116"/>
      <c r="C78" s="120"/>
      <c r="D78" s="106"/>
      <c r="E78" s="110"/>
      <c r="F78" s="80">
        <v>534.22</v>
      </c>
      <c r="G78" s="77" t="s">
        <v>201</v>
      </c>
      <c r="H78" s="101"/>
      <c r="I78" s="96"/>
    </row>
    <row r="79" spans="1:9" s="44" customFormat="1" ht="12.75">
      <c r="A79" s="189"/>
      <c r="B79" s="94" t="s">
        <v>181</v>
      </c>
      <c r="C79" s="88">
        <v>44557</v>
      </c>
      <c r="D79" s="40" t="s">
        <v>11</v>
      </c>
      <c r="E79" s="89" t="s">
        <v>127</v>
      </c>
      <c r="F79" s="80">
        <v>207840.81</v>
      </c>
      <c r="G79" s="77">
        <v>39901</v>
      </c>
      <c r="H79" s="35" t="s">
        <v>213</v>
      </c>
      <c r="I79" s="79">
        <v>207840.81</v>
      </c>
    </row>
    <row r="80" spans="1:10" s="44" customFormat="1" ht="12.75">
      <c r="A80" s="189"/>
      <c r="B80" s="86" t="s">
        <v>181</v>
      </c>
      <c r="C80" s="76">
        <v>44557</v>
      </c>
      <c r="D80" s="77" t="s">
        <v>11</v>
      </c>
      <c r="E80" s="89" t="s">
        <v>127</v>
      </c>
      <c r="F80" s="80">
        <v>207840.81</v>
      </c>
      <c r="G80" s="77">
        <v>39901</v>
      </c>
      <c r="H80" s="35" t="s">
        <v>213</v>
      </c>
      <c r="I80" s="184">
        <v>207840.81</v>
      </c>
      <c r="J80" s="182"/>
    </row>
    <row r="81" spans="1:10" s="44" customFormat="1" ht="12.75">
      <c r="A81" s="189"/>
      <c r="B81" s="86" t="s">
        <v>215</v>
      </c>
      <c r="C81" s="76">
        <v>44559</v>
      </c>
      <c r="D81" s="77" t="s">
        <v>16</v>
      </c>
      <c r="E81" s="89" t="s">
        <v>216</v>
      </c>
      <c r="F81" s="80">
        <v>65207.34</v>
      </c>
      <c r="G81" s="77" t="s">
        <v>217</v>
      </c>
      <c r="H81" s="35" t="s">
        <v>218</v>
      </c>
      <c r="I81" s="185">
        <v>65207.34</v>
      </c>
      <c r="J81" s="182"/>
    </row>
    <row r="82" spans="1:10" s="44" customFormat="1" ht="12.75">
      <c r="A82" s="189"/>
      <c r="B82" s="129" t="s">
        <v>219</v>
      </c>
      <c r="C82" s="145">
        <v>44560</v>
      </c>
      <c r="D82" s="100" t="s">
        <v>16</v>
      </c>
      <c r="E82" s="100" t="s">
        <v>220</v>
      </c>
      <c r="F82" s="80">
        <v>396532.72</v>
      </c>
      <c r="G82" s="77" t="s">
        <v>39</v>
      </c>
      <c r="H82" s="100" t="s">
        <v>221</v>
      </c>
      <c r="I82" s="186">
        <v>1099229.23</v>
      </c>
      <c r="J82" s="183"/>
    </row>
    <row r="83" spans="1:10" s="44" customFormat="1" ht="12.75">
      <c r="A83" s="189"/>
      <c r="B83" s="130"/>
      <c r="C83" s="156"/>
      <c r="D83" s="102"/>
      <c r="E83" s="102"/>
      <c r="F83" s="78">
        <v>702696.51</v>
      </c>
      <c r="G83" s="180" t="s">
        <v>222</v>
      </c>
      <c r="H83" s="102"/>
      <c r="I83" s="187"/>
      <c r="J83" s="183"/>
    </row>
    <row r="84" spans="1:10" s="44" customFormat="1" ht="13.5" thickBot="1">
      <c r="A84" s="190"/>
      <c r="B84" s="94" t="s">
        <v>223</v>
      </c>
      <c r="C84" s="88">
        <v>44560</v>
      </c>
      <c r="D84" s="40" t="s">
        <v>11</v>
      </c>
      <c r="E84" s="40" t="s">
        <v>122</v>
      </c>
      <c r="F84" s="30">
        <v>224.27</v>
      </c>
      <c r="G84" s="181">
        <v>39907</v>
      </c>
      <c r="H84" s="40" t="s">
        <v>206</v>
      </c>
      <c r="I84" s="30">
        <v>224.27</v>
      </c>
      <c r="J84" s="182"/>
    </row>
    <row r="85" spans="1:9" s="195" customFormat="1" ht="12.75">
      <c r="A85" s="179"/>
      <c r="B85" s="191"/>
      <c r="C85" s="192"/>
      <c r="D85" s="193"/>
      <c r="E85" s="193"/>
      <c r="F85" s="196">
        <f>SUM(F8:F84)</f>
        <v>7814047.949999996</v>
      </c>
      <c r="G85" s="194"/>
      <c r="H85" s="194"/>
      <c r="I85" s="196">
        <f>SUM(I8:I84)</f>
        <v>7814047.949999999</v>
      </c>
    </row>
    <row r="86" spans="2:9" s="44" customFormat="1" ht="12.75">
      <c r="B86" s="87"/>
      <c r="C86" s="90"/>
      <c r="D86" s="91"/>
      <c r="E86" s="91"/>
      <c r="F86" s="92"/>
      <c r="G86" s="91"/>
      <c r="H86" s="91"/>
      <c r="I86" s="93"/>
    </row>
    <row r="87" spans="2:8" s="44" customFormat="1" ht="12.75">
      <c r="B87" s="87"/>
      <c r="C87" s="45"/>
      <c r="D87" s="46"/>
      <c r="E87" s="47"/>
      <c r="F87" s="48"/>
      <c r="G87" s="48"/>
      <c r="H87" s="49"/>
    </row>
    <row r="88" spans="2:8" s="44" customFormat="1" ht="13.5" thickBot="1">
      <c r="B88" s="87"/>
      <c r="C88" s="45"/>
      <c r="D88" s="46"/>
      <c r="E88" s="47"/>
      <c r="F88" s="48"/>
      <c r="G88" s="48"/>
      <c r="H88" s="49"/>
    </row>
    <row r="89" spans="1:8" s="44" customFormat="1" ht="21.75" thickBot="1">
      <c r="A89" s="163" t="s">
        <v>55</v>
      </c>
      <c r="B89" s="164"/>
      <c r="C89" s="164"/>
      <c r="D89" s="165"/>
      <c r="E89" s="47"/>
      <c r="F89" s="53"/>
      <c r="G89" s="53"/>
      <c r="H89" s="49"/>
    </row>
    <row r="90" spans="2:8" s="44" customFormat="1" ht="12.75">
      <c r="B90" s="53"/>
      <c r="C90" s="54"/>
      <c r="D90" s="55"/>
      <c r="E90" s="47"/>
      <c r="F90" s="53"/>
      <c r="G90" s="53"/>
      <c r="H90" s="49"/>
    </row>
    <row r="91" spans="2:8" s="44" customFormat="1" ht="12.75">
      <c r="B91" s="53"/>
      <c r="C91" s="53"/>
      <c r="D91" s="46"/>
      <c r="E91" s="47"/>
      <c r="F91" s="53"/>
      <c r="G91" s="53"/>
      <c r="H91" s="49"/>
    </row>
    <row r="92" spans="2:9" s="44" customFormat="1" ht="13.5" thickBot="1">
      <c r="B92" s="200" t="s">
        <v>2</v>
      </c>
      <c r="C92" s="201" t="s">
        <v>3</v>
      </c>
      <c r="D92" s="202" t="s">
        <v>56</v>
      </c>
      <c r="E92" s="203" t="s">
        <v>57</v>
      </c>
      <c r="F92" s="204" t="s">
        <v>6</v>
      </c>
      <c r="G92" s="200" t="s">
        <v>7</v>
      </c>
      <c r="H92" s="200" t="s">
        <v>8</v>
      </c>
      <c r="I92" s="204" t="s">
        <v>9</v>
      </c>
    </row>
    <row r="93" spans="1:9" s="58" customFormat="1" ht="12.75">
      <c r="A93" s="197" t="s">
        <v>10</v>
      </c>
      <c r="B93" s="162">
        <v>44197</v>
      </c>
      <c r="C93" s="173">
        <v>44249</v>
      </c>
      <c r="D93" s="172" t="s">
        <v>58</v>
      </c>
      <c r="E93" s="153" t="s">
        <v>59</v>
      </c>
      <c r="F93" s="149">
        <v>14863807.65</v>
      </c>
      <c r="G93" s="152">
        <v>87010</v>
      </c>
      <c r="H93" s="56" t="s">
        <v>60</v>
      </c>
      <c r="I93" s="57">
        <v>2955878.08</v>
      </c>
    </row>
    <row r="94" spans="1:9" s="58" customFormat="1" ht="12.75">
      <c r="A94" s="198"/>
      <c r="B94" s="162"/>
      <c r="C94" s="152"/>
      <c r="D94" s="172"/>
      <c r="E94" s="154"/>
      <c r="F94" s="150"/>
      <c r="G94" s="152"/>
      <c r="H94" s="56" t="s">
        <v>61</v>
      </c>
      <c r="I94" s="57">
        <v>476007</v>
      </c>
    </row>
    <row r="95" spans="1:9" s="58" customFormat="1" ht="12.75">
      <c r="A95" s="198"/>
      <c r="B95" s="162"/>
      <c r="C95" s="152"/>
      <c r="D95" s="172"/>
      <c r="E95" s="154"/>
      <c r="F95" s="150"/>
      <c r="G95" s="152"/>
      <c r="H95" s="56" t="s">
        <v>62</v>
      </c>
      <c r="I95" s="57">
        <v>1083718.13</v>
      </c>
    </row>
    <row r="96" spans="1:9" s="58" customFormat="1" ht="12.75">
      <c r="A96" s="198"/>
      <c r="B96" s="162"/>
      <c r="C96" s="152"/>
      <c r="D96" s="172"/>
      <c r="E96" s="154"/>
      <c r="F96" s="150"/>
      <c r="G96" s="152"/>
      <c r="H96" s="56" t="s">
        <v>63</v>
      </c>
      <c r="I96" s="57">
        <v>422097.66</v>
      </c>
    </row>
    <row r="97" spans="1:9" s="58" customFormat="1" ht="12.75">
      <c r="A97" s="198"/>
      <c r="B97" s="162"/>
      <c r="C97" s="152"/>
      <c r="D97" s="172"/>
      <c r="E97" s="154"/>
      <c r="F97" s="150"/>
      <c r="G97" s="152"/>
      <c r="H97" s="56" t="s">
        <v>47</v>
      </c>
      <c r="I97" s="57">
        <v>212197.88</v>
      </c>
    </row>
    <row r="98" spans="1:9" s="58" customFormat="1" ht="12.75">
      <c r="A98" s="198"/>
      <c r="B98" s="162"/>
      <c r="C98" s="152"/>
      <c r="D98" s="172"/>
      <c r="E98" s="154"/>
      <c r="F98" s="150"/>
      <c r="G98" s="152"/>
      <c r="H98" s="56" t="s">
        <v>64</v>
      </c>
      <c r="I98" s="57">
        <v>110186.12</v>
      </c>
    </row>
    <row r="99" spans="1:9" s="58" customFormat="1" ht="12.75">
      <c r="A99" s="198"/>
      <c r="B99" s="162"/>
      <c r="C99" s="152"/>
      <c r="D99" s="172"/>
      <c r="E99" s="154"/>
      <c r="F99" s="150"/>
      <c r="G99" s="152"/>
      <c r="H99" s="56" t="s">
        <v>65</v>
      </c>
      <c r="I99" s="57">
        <v>161982.09</v>
      </c>
    </row>
    <row r="100" spans="1:9" s="58" customFormat="1" ht="12.75">
      <c r="A100" s="198"/>
      <c r="B100" s="162"/>
      <c r="C100" s="152"/>
      <c r="D100" s="172"/>
      <c r="E100" s="154"/>
      <c r="F100" s="150"/>
      <c r="G100" s="152"/>
      <c r="H100" s="56" t="s">
        <v>49</v>
      </c>
      <c r="I100" s="57">
        <v>693251.41</v>
      </c>
    </row>
    <row r="101" spans="1:9" s="58" customFormat="1" ht="12.75">
      <c r="A101" s="198"/>
      <c r="B101" s="162"/>
      <c r="C101" s="152"/>
      <c r="D101" s="172"/>
      <c r="E101" s="154"/>
      <c r="F101" s="150"/>
      <c r="G101" s="152"/>
      <c r="H101" s="56" t="s">
        <v>66</v>
      </c>
      <c r="I101" s="57">
        <f>3700000+1998604.37+549884.91</f>
        <v>6248489.28</v>
      </c>
    </row>
    <row r="102" spans="1:9" s="58" customFormat="1" ht="12.75">
      <c r="A102" s="198"/>
      <c r="B102" s="162"/>
      <c r="C102" s="152"/>
      <c r="D102" s="172"/>
      <c r="E102" s="155"/>
      <c r="F102" s="151"/>
      <c r="G102" s="152"/>
      <c r="H102" s="56" t="s">
        <v>67</v>
      </c>
      <c r="I102" s="57">
        <v>2500000</v>
      </c>
    </row>
    <row r="103" spans="1:9" s="58" customFormat="1" ht="51">
      <c r="A103" s="198"/>
      <c r="B103" s="59">
        <v>44228</v>
      </c>
      <c r="C103" s="60">
        <v>44257</v>
      </c>
      <c r="D103" s="61" t="s">
        <v>68</v>
      </c>
      <c r="E103" s="61" t="s">
        <v>69</v>
      </c>
      <c r="F103" s="62">
        <v>2022000</v>
      </c>
      <c r="G103" s="61">
        <v>87000</v>
      </c>
      <c r="H103" s="63" t="s">
        <v>37</v>
      </c>
      <c r="I103" s="62">
        <v>2022000</v>
      </c>
    </row>
    <row r="104" spans="1:9" s="58" customFormat="1" ht="26.25" thickBot="1">
      <c r="A104" s="199"/>
      <c r="B104" s="18">
        <v>44256</v>
      </c>
      <c r="C104" s="64">
        <v>44265</v>
      </c>
      <c r="D104" s="65" t="s">
        <v>70</v>
      </c>
      <c r="E104" s="65" t="s">
        <v>71</v>
      </c>
      <c r="F104" s="57">
        <v>10800000</v>
      </c>
      <c r="G104" s="65">
        <v>91312</v>
      </c>
      <c r="H104" s="66" t="s">
        <v>72</v>
      </c>
      <c r="I104" s="57">
        <v>10800000</v>
      </c>
    </row>
    <row r="105" spans="1:9" s="44" customFormat="1" ht="51">
      <c r="A105" s="197" t="s">
        <v>27</v>
      </c>
      <c r="B105" s="18">
        <v>44287</v>
      </c>
      <c r="C105" s="52">
        <v>44313</v>
      </c>
      <c r="D105" s="51" t="s">
        <v>58</v>
      </c>
      <c r="E105" s="50" t="s">
        <v>59</v>
      </c>
      <c r="F105" s="67">
        <v>104378.25</v>
      </c>
      <c r="G105" s="66">
        <v>87010</v>
      </c>
      <c r="H105" s="66" t="s">
        <v>73</v>
      </c>
      <c r="I105" s="57">
        <v>104378.25</v>
      </c>
    </row>
    <row r="106" spans="1:9" s="58" customFormat="1" ht="12.75">
      <c r="A106" s="198"/>
      <c r="B106" s="128">
        <v>44317</v>
      </c>
      <c r="C106" s="127">
        <v>44315</v>
      </c>
      <c r="D106" s="126" t="s">
        <v>58</v>
      </c>
      <c r="E106" s="125" t="s">
        <v>74</v>
      </c>
      <c r="F106" s="122">
        <v>522112.84</v>
      </c>
      <c r="G106" s="121">
        <v>87000</v>
      </c>
      <c r="H106" s="66" t="s">
        <v>75</v>
      </c>
      <c r="I106" s="57">
        <v>400307.23</v>
      </c>
    </row>
    <row r="107" spans="1:9" s="58" customFormat="1" ht="12.75">
      <c r="A107" s="198"/>
      <c r="B107" s="128"/>
      <c r="C107" s="127"/>
      <c r="D107" s="126"/>
      <c r="E107" s="125"/>
      <c r="F107" s="123"/>
      <c r="G107" s="121"/>
      <c r="H107" s="66" t="s">
        <v>76</v>
      </c>
      <c r="I107" s="57">
        <v>115833.33</v>
      </c>
    </row>
    <row r="108" spans="1:9" s="58" customFormat="1" ht="12.75">
      <c r="A108" s="198"/>
      <c r="B108" s="128"/>
      <c r="C108" s="127"/>
      <c r="D108" s="126"/>
      <c r="E108" s="125"/>
      <c r="F108" s="123"/>
      <c r="G108" s="121"/>
      <c r="H108" s="66" t="s">
        <v>77</v>
      </c>
      <c r="I108" s="57">
        <v>490</v>
      </c>
    </row>
    <row r="109" spans="1:9" s="68" customFormat="1" ht="12.75">
      <c r="A109" s="198"/>
      <c r="B109" s="128"/>
      <c r="C109" s="127"/>
      <c r="D109" s="126"/>
      <c r="E109" s="125"/>
      <c r="F109" s="123"/>
      <c r="G109" s="121"/>
      <c r="H109" s="41" t="s">
        <v>78</v>
      </c>
      <c r="I109" s="57">
        <v>560</v>
      </c>
    </row>
    <row r="110" spans="1:9" s="68" customFormat="1" ht="12.75">
      <c r="A110" s="198"/>
      <c r="B110" s="128"/>
      <c r="C110" s="127"/>
      <c r="D110" s="126"/>
      <c r="E110" s="125"/>
      <c r="F110" s="123"/>
      <c r="G110" s="121"/>
      <c r="H110" s="41" t="s">
        <v>79</v>
      </c>
      <c r="I110" s="57">
        <v>1310.43</v>
      </c>
    </row>
    <row r="111" spans="1:9" s="68" customFormat="1" ht="12.75">
      <c r="A111" s="198"/>
      <c r="B111" s="128"/>
      <c r="C111" s="127"/>
      <c r="D111" s="126"/>
      <c r="E111" s="125"/>
      <c r="F111" s="123"/>
      <c r="G111" s="121"/>
      <c r="H111" s="41" t="s">
        <v>80</v>
      </c>
      <c r="I111" s="57">
        <v>179.4</v>
      </c>
    </row>
    <row r="112" spans="1:9" s="68" customFormat="1" ht="12.75">
      <c r="A112" s="198"/>
      <c r="B112" s="128"/>
      <c r="C112" s="127"/>
      <c r="D112" s="126"/>
      <c r="E112" s="125"/>
      <c r="F112" s="123"/>
      <c r="G112" s="121"/>
      <c r="H112" s="41" t="s">
        <v>81</v>
      </c>
      <c r="I112" s="57">
        <v>765</v>
      </c>
    </row>
    <row r="113" spans="1:9" s="68" customFormat="1" ht="12.75">
      <c r="A113" s="198"/>
      <c r="B113" s="128"/>
      <c r="C113" s="127"/>
      <c r="D113" s="126"/>
      <c r="E113" s="125"/>
      <c r="F113" s="123"/>
      <c r="G113" s="121"/>
      <c r="H113" s="41" t="s">
        <v>82</v>
      </c>
      <c r="I113" s="57">
        <v>262.17</v>
      </c>
    </row>
    <row r="114" spans="1:9" s="68" customFormat="1" ht="12.75">
      <c r="A114" s="198"/>
      <c r="B114" s="128"/>
      <c r="C114" s="127"/>
      <c r="D114" s="126"/>
      <c r="E114" s="125"/>
      <c r="F114" s="123"/>
      <c r="G114" s="121"/>
      <c r="H114" s="41" t="s">
        <v>83</v>
      </c>
      <c r="I114" s="57">
        <v>398.39</v>
      </c>
    </row>
    <row r="115" spans="1:9" s="68" customFormat="1" ht="12.75">
      <c r="A115" s="198"/>
      <c r="B115" s="128"/>
      <c r="C115" s="127"/>
      <c r="D115" s="126"/>
      <c r="E115" s="125"/>
      <c r="F115" s="123"/>
      <c r="G115" s="121"/>
      <c r="H115" s="41" t="s">
        <v>84</v>
      </c>
      <c r="I115" s="57">
        <v>641.84</v>
      </c>
    </row>
    <row r="116" spans="1:9" s="2" customFormat="1" ht="12.75">
      <c r="A116" s="198"/>
      <c r="B116" s="128"/>
      <c r="C116" s="127"/>
      <c r="D116" s="126"/>
      <c r="E116" s="125"/>
      <c r="F116" s="123"/>
      <c r="G116" s="121"/>
      <c r="H116" s="41" t="s">
        <v>85</v>
      </c>
      <c r="I116" s="57">
        <v>1249.82</v>
      </c>
    </row>
    <row r="117" spans="1:9" s="2" customFormat="1" ht="12.75">
      <c r="A117" s="198"/>
      <c r="B117" s="128"/>
      <c r="C117" s="127"/>
      <c r="D117" s="126"/>
      <c r="E117" s="125"/>
      <c r="F117" s="124"/>
      <c r="G117" s="121"/>
      <c r="H117" s="41" t="s">
        <v>86</v>
      </c>
      <c r="I117" s="57">
        <v>115.23</v>
      </c>
    </row>
    <row r="118" spans="1:9" ht="12.75">
      <c r="A118" s="198"/>
      <c r="B118" s="148">
        <v>44348</v>
      </c>
      <c r="C118" s="134">
        <v>44343</v>
      </c>
      <c r="D118" s="137" t="s">
        <v>87</v>
      </c>
      <c r="E118" s="137" t="s">
        <v>88</v>
      </c>
      <c r="F118" s="140">
        <v>1825000</v>
      </c>
      <c r="G118" s="137">
        <v>87000</v>
      </c>
      <c r="H118" s="41" t="s">
        <v>89</v>
      </c>
      <c r="I118" s="57">
        <v>160000</v>
      </c>
    </row>
    <row r="119" spans="1:9" ht="12.75">
      <c r="A119" s="198"/>
      <c r="B119" s="148"/>
      <c r="C119" s="112"/>
      <c r="D119" s="137"/>
      <c r="E119" s="137"/>
      <c r="F119" s="140"/>
      <c r="G119" s="137"/>
      <c r="H119" s="41" t="s">
        <v>90</v>
      </c>
      <c r="I119" s="57">
        <v>400000</v>
      </c>
    </row>
    <row r="120" spans="1:9" ht="12.75">
      <c r="A120" s="198"/>
      <c r="B120" s="148"/>
      <c r="C120" s="112"/>
      <c r="D120" s="137"/>
      <c r="E120" s="137"/>
      <c r="F120" s="140"/>
      <c r="G120" s="137"/>
      <c r="H120" s="41" t="s">
        <v>91</v>
      </c>
      <c r="I120" s="57">
        <v>100000</v>
      </c>
    </row>
    <row r="121" spans="1:9" ht="12.75">
      <c r="A121" s="198"/>
      <c r="B121" s="148"/>
      <c r="C121" s="112"/>
      <c r="D121" s="137"/>
      <c r="E121" s="137"/>
      <c r="F121" s="140"/>
      <c r="G121" s="137"/>
      <c r="H121" s="41" t="s">
        <v>92</v>
      </c>
      <c r="I121" s="57">
        <v>60000</v>
      </c>
    </row>
    <row r="122" spans="1:9" ht="12.75">
      <c r="A122" s="198"/>
      <c r="B122" s="148"/>
      <c r="C122" s="112"/>
      <c r="D122" s="137"/>
      <c r="E122" s="137"/>
      <c r="F122" s="140"/>
      <c r="G122" s="137"/>
      <c r="H122" s="41" t="s">
        <v>93</v>
      </c>
      <c r="I122" s="57">
        <v>10000</v>
      </c>
    </row>
    <row r="123" spans="1:9" ht="12.75">
      <c r="A123" s="198"/>
      <c r="B123" s="148"/>
      <c r="C123" s="112"/>
      <c r="D123" s="137"/>
      <c r="E123" s="137"/>
      <c r="F123" s="140"/>
      <c r="G123" s="137"/>
      <c r="H123" s="41" t="s">
        <v>94</v>
      </c>
      <c r="I123" s="57">
        <v>80000</v>
      </c>
    </row>
    <row r="124" spans="1:9" ht="12.75">
      <c r="A124" s="198"/>
      <c r="B124" s="148"/>
      <c r="C124" s="112"/>
      <c r="D124" s="137"/>
      <c r="E124" s="137"/>
      <c r="F124" s="140"/>
      <c r="G124" s="137"/>
      <c r="H124" s="41" t="s">
        <v>95</v>
      </c>
      <c r="I124" s="57">
        <v>25000</v>
      </c>
    </row>
    <row r="125" spans="1:9" ht="12.75">
      <c r="A125" s="198"/>
      <c r="B125" s="148"/>
      <c r="C125" s="112"/>
      <c r="D125" s="137"/>
      <c r="E125" s="137"/>
      <c r="F125" s="140"/>
      <c r="G125" s="137"/>
      <c r="H125" s="41" t="s">
        <v>42</v>
      </c>
      <c r="I125" s="57">
        <v>380000</v>
      </c>
    </row>
    <row r="126" spans="1:9" ht="12.75">
      <c r="A126" s="198"/>
      <c r="B126" s="148"/>
      <c r="C126" s="112"/>
      <c r="D126" s="137"/>
      <c r="E126" s="137"/>
      <c r="F126" s="140"/>
      <c r="G126" s="137"/>
      <c r="H126" s="41" t="s">
        <v>96</v>
      </c>
      <c r="I126" s="57">
        <v>100000</v>
      </c>
    </row>
    <row r="127" spans="1:9" ht="12.75">
      <c r="A127" s="198"/>
      <c r="B127" s="148"/>
      <c r="C127" s="112"/>
      <c r="D127" s="137"/>
      <c r="E127" s="137"/>
      <c r="F127" s="140"/>
      <c r="G127" s="137"/>
      <c r="H127" s="41" t="s">
        <v>97</v>
      </c>
      <c r="I127" s="57">
        <v>30000</v>
      </c>
    </row>
    <row r="128" spans="1:9" ht="12.75">
      <c r="A128" s="198"/>
      <c r="B128" s="148"/>
      <c r="C128" s="112"/>
      <c r="D128" s="137"/>
      <c r="E128" s="137"/>
      <c r="F128" s="140"/>
      <c r="G128" s="137"/>
      <c r="H128" s="41" t="s">
        <v>50</v>
      </c>
      <c r="I128" s="57">
        <v>250000</v>
      </c>
    </row>
    <row r="129" spans="1:9" ht="12.75">
      <c r="A129" s="198"/>
      <c r="B129" s="148"/>
      <c r="C129" s="112"/>
      <c r="D129" s="137"/>
      <c r="E129" s="137"/>
      <c r="F129" s="140"/>
      <c r="G129" s="137"/>
      <c r="H129" s="41" t="s">
        <v>98</v>
      </c>
      <c r="I129" s="57">
        <v>20000</v>
      </c>
    </row>
    <row r="130" spans="1:9" ht="12.75">
      <c r="A130" s="198"/>
      <c r="B130" s="148"/>
      <c r="C130" s="112"/>
      <c r="D130" s="137"/>
      <c r="E130" s="137"/>
      <c r="F130" s="140"/>
      <c r="G130" s="137"/>
      <c r="H130" s="41" t="s">
        <v>15</v>
      </c>
      <c r="I130" s="57">
        <v>125000</v>
      </c>
    </row>
    <row r="131" spans="1:9" ht="12.75">
      <c r="A131" s="198"/>
      <c r="B131" s="148"/>
      <c r="C131" s="112"/>
      <c r="D131" s="137"/>
      <c r="E131" s="137"/>
      <c r="F131" s="140"/>
      <c r="G131" s="137"/>
      <c r="H131" s="41" t="s">
        <v>99</v>
      </c>
      <c r="I131" s="57">
        <v>85000</v>
      </c>
    </row>
    <row r="132" spans="1:9" ht="12.75">
      <c r="A132" s="198"/>
      <c r="B132" s="148"/>
      <c r="C132" s="112"/>
      <c r="D132" s="137"/>
      <c r="E132" s="137" t="s">
        <v>100</v>
      </c>
      <c r="F132" s="140">
        <v>1191000</v>
      </c>
      <c r="G132" s="137"/>
      <c r="H132" s="41" t="s">
        <v>101</v>
      </c>
      <c r="I132" s="57">
        <v>160000</v>
      </c>
    </row>
    <row r="133" spans="1:9" ht="12.75">
      <c r="A133" s="198"/>
      <c r="B133" s="148"/>
      <c r="C133" s="112"/>
      <c r="D133" s="137"/>
      <c r="E133" s="137"/>
      <c r="F133" s="140"/>
      <c r="G133" s="137"/>
      <c r="H133" s="41" t="s">
        <v>102</v>
      </c>
      <c r="I133" s="57">
        <v>60000</v>
      </c>
    </row>
    <row r="134" spans="1:9" ht="12.75">
      <c r="A134" s="198"/>
      <c r="B134" s="148"/>
      <c r="C134" s="112"/>
      <c r="D134" s="137"/>
      <c r="E134" s="137"/>
      <c r="F134" s="140"/>
      <c r="G134" s="137"/>
      <c r="H134" s="41" t="s">
        <v>103</v>
      </c>
      <c r="I134" s="57">
        <v>125000</v>
      </c>
    </row>
    <row r="135" spans="1:9" ht="12.75">
      <c r="A135" s="198"/>
      <c r="B135" s="148"/>
      <c r="C135" s="112"/>
      <c r="D135" s="137"/>
      <c r="E135" s="137"/>
      <c r="F135" s="140"/>
      <c r="G135" s="137"/>
      <c r="H135" s="41" t="s">
        <v>104</v>
      </c>
      <c r="I135" s="57">
        <v>140000</v>
      </c>
    </row>
    <row r="136" spans="1:9" ht="12.75">
      <c r="A136" s="198"/>
      <c r="B136" s="148"/>
      <c r="C136" s="112"/>
      <c r="D136" s="137"/>
      <c r="E136" s="137"/>
      <c r="F136" s="140"/>
      <c r="G136" s="137"/>
      <c r="H136" s="41" t="s">
        <v>105</v>
      </c>
      <c r="I136" s="57">
        <v>50000</v>
      </c>
    </row>
    <row r="137" spans="1:9" ht="12.75">
      <c r="A137" s="198"/>
      <c r="B137" s="148"/>
      <c r="C137" s="112"/>
      <c r="D137" s="137"/>
      <c r="E137" s="137"/>
      <c r="F137" s="140"/>
      <c r="G137" s="137"/>
      <c r="H137" s="41" t="s">
        <v>106</v>
      </c>
      <c r="I137" s="57">
        <v>123000</v>
      </c>
    </row>
    <row r="138" spans="1:9" ht="12.75">
      <c r="A138" s="198"/>
      <c r="B138" s="148"/>
      <c r="C138" s="112"/>
      <c r="D138" s="137"/>
      <c r="E138" s="137"/>
      <c r="F138" s="140"/>
      <c r="G138" s="137"/>
      <c r="H138" s="41" t="s">
        <v>107</v>
      </c>
      <c r="I138" s="57">
        <v>160000</v>
      </c>
    </row>
    <row r="139" spans="1:9" ht="12.75">
      <c r="A139" s="198"/>
      <c r="B139" s="148"/>
      <c r="C139" s="112"/>
      <c r="D139" s="137"/>
      <c r="E139" s="137"/>
      <c r="F139" s="140"/>
      <c r="G139" s="137"/>
      <c r="H139" s="41" t="s">
        <v>108</v>
      </c>
      <c r="I139" s="57">
        <v>142000</v>
      </c>
    </row>
    <row r="140" spans="1:9" ht="12.75">
      <c r="A140" s="198"/>
      <c r="B140" s="148"/>
      <c r="C140" s="112"/>
      <c r="D140" s="137"/>
      <c r="E140" s="137"/>
      <c r="F140" s="140"/>
      <c r="G140" s="137"/>
      <c r="H140" s="41" t="s">
        <v>109</v>
      </c>
      <c r="I140" s="57">
        <v>50000</v>
      </c>
    </row>
    <row r="141" spans="1:9" ht="13.5" thickBot="1">
      <c r="A141" s="199"/>
      <c r="B141" s="148"/>
      <c r="C141" s="112"/>
      <c r="D141" s="137"/>
      <c r="E141" s="137"/>
      <c r="F141" s="140"/>
      <c r="G141" s="137"/>
      <c r="H141" s="41" t="s">
        <v>110</v>
      </c>
      <c r="I141" s="57">
        <v>181000</v>
      </c>
    </row>
    <row r="142" spans="5:9" s="1" customFormat="1" ht="12.75">
      <c r="E142" s="69"/>
      <c r="F142" s="70">
        <f>SUM(F93:F141)</f>
        <v>31328298.74</v>
      </c>
      <c r="G142" s="71"/>
      <c r="H142" s="71"/>
      <c r="I142" s="70">
        <f>SUM(I93:I141)</f>
        <v>31328298.74</v>
      </c>
    </row>
  </sheetData>
  <sheetProtection/>
  <mergeCells count="124">
    <mergeCell ref="J82:J83"/>
    <mergeCell ref="A58:A84"/>
    <mergeCell ref="B82:B83"/>
    <mergeCell ref="C82:C83"/>
    <mergeCell ref="D82:D83"/>
    <mergeCell ref="E82:E83"/>
    <mergeCell ref="H82:H83"/>
    <mergeCell ref="I82:I83"/>
    <mergeCell ref="B50:B53"/>
    <mergeCell ref="B54:B55"/>
    <mergeCell ref="E54:E55"/>
    <mergeCell ref="H54:H55"/>
    <mergeCell ref="I54:I55"/>
    <mergeCell ref="A31:A57"/>
    <mergeCell ref="E34:E35"/>
    <mergeCell ref="E36:E38"/>
    <mergeCell ref="H36:H38"/>
    <mergeCell ref="I36:I38"/>
    <mergeCell ref="C40:C49"/>
    <mergeCell ref="C50:C53"/>
    <mergeCell ref="C54:C55"/>
    <mergeCell ref="I47:I49"/>
    <mergeCell ref="E50:E53"/>
    <mergeCell ref="F50:F53"/>
    <mergeCell ref="D54:D55"/>
    <mergeCell ref="G50:G53"/>
    <mergeCell ref="E40:E49"/>
    <mergeCell ref="H47:H49"/>
    <mergeCell ref="B34:B35"/>
    <mergeCell ref="B36:B38"/>
    <mergeCell ref="B40:B49"/>
    <mergeCell ref="E14:E16"/>
    <mergeCell ref="B2:I2"/>
    <mergeCell ref="A5:C5"/>
    <mergeCell ref="G10:G11"/>
    <mergeCell ref="B10:B11"/>
    <mergeCell ref="C10:C11"/>
    <mergeCell ref="C34:C35"/>
    <mergeCell ref="D10:D11"/>
    <mergeCell ref="E10:E11"/>
    <mergeCell ref="A8:A13"/>
    <mergeCell ref="F10:F11"/>
    <mergeCell ref="A105:A141"/>
    <mergeCell ref="B14:B16"/>
    <mergeCell ref="C14:C16"/>
    <mergeCell ref="D14:D16"/>
    <mergeCell ref="D93:D102"/>
    <mergeCell ref="C93:C102"/>
    <mergeCell ref="B93:B102"/>
    <mergeCell ref="A89:D89"/>
    <mergeCell ref="A93:A104"/>
    <mergeCell ref="B20:B21"/>
    <mergeCell ref="H20:H21"/>
    <mergeCell ref="I20:I21"/>
    <mergeCell ref="D40:D49"/>
    <mergeCell ref="D50:D53"/>
    <mergeCell ref="I29:I30"/>
    <mergeCell ref="H23:H24"/>
    <mergeCell ref="F14:F16"/>
    <mergeCell ref="G14:G16"/>
    <mergeCell ref="C20:C21"/>
    <mergeCell ref="D20:D21"/>
    <mergeCell ref="E20:E21"/>
    <mergeCell ref="C118:C141"/>
    <mergeCell ref="E132:E141"/>
    <mergeCell ref="D34:D35"/>
    <mergeCell ref="D36:D38"/>
    <mergeCell ref="C36:C38"/>
    <mergeCell ref="G118:G141"/>
    <mergeCell ref="B23:B24"/>
    <mergeCell ref="C23:C24"/>
    <mergeCell ref="D23:D24"/>
    <mergeCell ref="E23:E24"/>
    <mergeCell ref="B118:B141"/>
    <mergeCell ref="F93:F102"/>
    <mergeCell ref="G93:G102"/>
    <mergeCell ref="E93:E102"/>
    <mergeCell ref="C29:C30"/>
    <mergeCell ref="I23:I24"/>
    <mergeCell ref="D118:D141"/>
    <mergeCell ref="D29:D30"/>
    <mergeCell ref="E29:E30"/>
    <mergeCell ref="H29:H30"/>
    <mergeCell ref="F118:F131"/>
    <mergeCell ref="F132:F141"/>
    <mergeCell ref="E118:E131"/>
    <mergeCell ref="F25:F28"/>
    <mergeCell ref="G25:G28"/>
    <mergeCell ref="A14:A30"/>
    <mergeCell ref="G106:G117"/>
    <mergeCell ref="F106:F117"/>
    <mergeCell ref="E106:E117"/>
    <mergeCell ref="D106:D117"/>
    <mergeCell ref="C106:C117"/>
    <mergeCell ref="B106:B117"/>
    <mergeCell ref="B29:B30"/>
    <mergeCell ref="B25:B28"/>
    <mergeCell ref="C25:C28"/>
    <mergeCell ref="D25:D28"/>
    <mergeCell ref="E25:E28"/>
    <mergeCell ref="B61:B63"/>
    <mergeCell ref="B66:B68"/>
    <mergeCell ref="B70:B73"/>
    <mergeCell ref="B76:B78"/>
    <mergeCell ref="C61:C63"/>
    <mergeCell ref="C66:C68"/>
    <mergeCell ref="C70:C73"/>
    <mergeCell ref="C76:C78"/>
    <mergeCell ref="D66:D68"/>
    <mergeCell ref="D70:D73"/>
    <mergeCell ref="D76:D78"/>
    <mergeCell ref="E61:E62"/>
    <mergeCell ref="E66:E67"/>
    <mergeCell ref="E72:E73"/>
    <mergeCell ref="E76:E78"/>
    <mergeCell ref="I66:I67"/>
    <mergeCell ref="I76:I78"/>
    <mergeCell ref="F61:F62"/>
    <mergeCell ref="F72:F73"/>
    <mergeCell ref="G61:G62"/>
    <mergeCell ref="G72:G73"/>
    <mergeCell ref="H66:H67"/>
    <mergeCell ref="H76:H78"/>
    <mergeCell ref="D61:D63"/>
  </mergeCells>
  <printOptions/>
  <pageMargins left="0.75" right="0.75" top="1" bottom="1" header="0" footer="0"/>
  <pageSetup horizontalDpi="600" verticalDpi="600" orientation="landscape" paperSize="9" scale="67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tjaumes</cp:lastModifiedBy>
  <cp:lastPrinted>2022-01-05T10:00:12Z</cp:lastPrinted>
  <dcterms:created xsi:type="dcterms:W3CDTF">2021-07-13T10:24:06Z</dcterms:created>
  <dcterms:modified xsi:type="dcterms:W3CDTF">2022-02-14T08:01:05Z</dcterms:modified>
  <cp:category/>
  <cp:version/>
  <cp:contentType/>
  <cp:contentStatus/>
</cp:coreProperties>
</file>